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<sst xmlns="http://schemas.openxmlformats.org/spreadsheetml/2006/main" count="364" uniqueCount="67">
  <si>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</si>
  <si>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</si>
  <si>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</si>
  <si>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</si>
  <si>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</si>
  <si>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</si>
  <si>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</si>
  <si>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</si>
  <si>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</si>
  <si>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</si>
  <si>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</si>
  <si>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</si>
  <si>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</si>
  <si>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</si>
  <si>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</si>
  <si>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</si>
  <si>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</si>
  <si>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</si>
  <si>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</si>
  <si>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</si>
  <si>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</si>
  <si>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</si>
  <si>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</si>
  <si>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</si>
  <si>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</si>
  <si>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</si>
  <si>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</si>
  <si>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</si>
  <si>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</si>
  <si>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</si>
  <si>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</si>
  <si>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</si>
  <si>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</si>
  <si>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</si>
  <si>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</si>
  <si>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</si>
  <si>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</si>
  <si>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</si>
  <si>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</si>
  <si>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</si>
  <si>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</si>
  <si>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</si>
  <si>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</si>
  <si>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</si>
  <si>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</si>
  <si>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</si>
  <si>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</si>
  <si>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</si>
  <si>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</si>
  <si>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</si>
  <si>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</si>
  <si>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</si>
  <si>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</si>
  <si>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</si>
  <si>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</si>
  <si>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</si>
  <si>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</si>
  <si>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</si>
  <si>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</si>
  <si>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</si>
  <si>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</si>
  <si>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26 de Junio  del 2008</t>
  </si>
  <si>
    <t xml:space="preserve">      Fecha:  25/06/2008</t>
  </si>
  <si>
    <t>9,0-12,0</t>
  </si>
  <si>
    <t>8,5-12,5</t>
  </si>
  <si>
    <t>R.M.Nº 355-2008-PRODUCE</t>
  </si>
  <si>
    <t xml:space="preserve"> D.S. N°011-2007-PRODUCE;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</si>
</sst>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0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L57" sqref="AL57"/>
    </sheetView>
  </sheetViews>
  <sheetFormatPr defaultColWidth="11.421875" defaultRowHeight="12.75"/>
  <cols>
    <col min="2" max="2" width="23.421875" style="0" customWidth="1"/>
    <col min="3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59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62</v>
      </c>
      <c r="AM6" s="83"/>
      <c r="AN6" s="84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221</v>
      </c>
      <c r="AE10" s="30">
        <v>0</v>
      </c>
      <c r="AF10" s="30">
        <v>2201</v>
      </c>
      <c r="AG10" s="30">
        <v>0</v>
      </c>
      <c r="AH10" s="30">
        <v>543</v>
      </c>
      <c r="AI10" s="30">
        <v>0</v>
      </c>
      <c r="AJ10" s="30">
        <v>528</v>
      </c>
      <c r="AK10" s="30">
        <v>100</v>
      </c>
      <c r="AL10" s="30">
        <f>SUMIF($C$9:$AK$9,"Ind",C10:AK10)</f>
        <v>3493</v>
      </c>
      <c r="AM10" s="30">
        <f>SUMIF($C$9:$AK$9,"I.Mad",C10:AK10)</f>
        <v>100</v>
      </c>
      <c r="AN10" s="30">
        <f>SUM(AL10:AM10)</f>
        <v>3593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>
        <v>2</v>
      </c>
      <c r="AE11" s="34" t="s">
        <v>13</v>
      </c>
      <c r="AF11" s="34">
        <v>27</v>
      </c>
      <c r="AG11" s="34" t="s">
        <v>13</v>
      </c>
      <c r="AH11" s="34">
        <v>10</v>
      </c>
      <c r="AI11" s="34" t="s">
        <v>13</v>
      </c>
      <c r="AJ11" s="34">
        <v>11</v>
      </c>
      <c r="AK11" s="34">
        <v>1</v>
      </c>
      <c r="AL11" s="30">
        <f>SUMIF($C$9:$AK$9,"Ind",C11:AK11)</f>
        <v>50</v>
      </c>
      <c r="AM11" s="30">
        <f>SUMIF($C$9:$AK$9,"I.Mad",C11:AK11)</f>
        <v>1</v>
      </c>
      <c r="AN11" s="30">
        <f>SUM(AL11:AM11)</f>
        <v>51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>
        <v>2</v>
      </c>
      <c r="AE12" s="34" t="s">
        <v>13</v>
      </c>
      <c r="AF12" s="34">
        <v>9</v>
      </c>
      <c r="AG12" s="34" t="s">
        <v>13</v>
      </c>
      <c r="AH12" s="34">
        <v>4</v>
      </c>
      <c r="AI12" s="34" t="s">
        <v>13</v>
      </c>
      <c r="AJ12" s="34">
        <v>5</v>
      </c>
      <c r="AK12" s="30">
        <v>1</v>
      </c>
      <c r="AL12" s="30">
        <f>SUMIF($C$9:$AK$9,"Ind",C12:AK12)</f>
        <v>20</v>
      </c>
      <c r="AM12" s="30">
        <f>SUMIF($C$9:$AK$9,"I.Mad",C12:AK12)</f>
        <v>1</v>
      </c>
      <c r="AN12" s="30">
        <f>SUM(AL12:AM12)</f>
        <v>21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>
        <v>28.70557999308061</v>
      </c>
      <c r="AE13" s="34" t="s">
        <v>13</v>
      </c>
      <c r="AF13" s="34">
        <v>46.3867291769799</v>
      </c>
      <c r="AG13" s="34" t="s">
        <v>13</v>
      </c>
      <c r="AH13" s="34">
        <v>9.806225418887557</v>
      </c>
      <c r="AI13" s="34" t="s">
        <v>13</v>
      </c>
      <c r="AJ13" s="34">
        <v>0.690455780824427</v>
      </c>
      <c r="AK13" s="34">
        <v>0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 t="s">
        <v>64</v>
      </c>
      <c r="AE14" s="62" t="s">
        <v>13</v>
      </c>
      <c r="AF14" s="82" t="s">
        <v>63</v>
      </c>
      <c r="AG14" s="62" t="s">
        <v>13</v>
      </c>
      <c r="AH14" s="62">
        <v>13</v>
      </c>
      <c r="AI14" s="62" t="s">
        <v>13</v>
      </c>
      <c r="AJ14" s="62">
        <v>13</v>
      </c>
      <c r="AK14" s="62">
        <v>14.5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41"/>
      <c r="F21" s="54" t="s">
        <v>66</v>
      </c>
      <c r="I21" s="55"/>
      <c r="J21" s="41"/>
      <c r="K21" s="41"/>
      <c r="L21" s="54"/>
      <c r="M21" s="54"/>
      <c r="N21" s="54" t="s">
        <v>65</v>
      </c>
      <c r="O21" s="54"/>
      <c r="P21" s="54"/>
      <c r="Q21" s="54"/>
      <c r="R21" s="54"/>
      <c r="S21" s="54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>
        <v>1025.3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374.073</v>
      </c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1399.373</v>
      </c>
      <c r="AM23" s="30">
        <f aca="true" t="shared" si="1" ref="AM23:AM35">SUMIF($C$9:$AK$9,"I.Mad",C23:AK23)</f>
        <v>0</v>
      </c>
      <c r="AN23" s="30">
        <f>SUM(AL23:AM23)</f>
        <v>1399.373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>
        <v>25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25</v>
      </c>
      <c r="AM32" s="30">
        <f t="shared" si="1"/>
        <v>0</v>
      </c>
      <c r="AN32" s="30">
        <f t="shared" si="2"/>
        <v>25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1050.3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374.073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221</v>
      </c>
      <c r="AE36" s="30">
        <f t="shared" si="3"/>
        <v>0</v>
      </c>
      <c r="AF36" s="30">
        <f>+SUM(AF10,AF16,AF22:AF35)</f>
        <v>2201</v>
      </c>
      <c r="AG36" s="30">
        <f>+SUM(AG10,AG16,AG22:AG35)</f>
        <v>0</v>
      </c>
      <c r="AH36" s="30">
        <f t="shared" si="3"/>
        <v>543</v>
      </c>
      <c r="AI36" s="30">
        <f>+SUM(AI10,AI16,AI22:AI35)</f>
        <v>0</v>
      </c>
      <c r="AJ36" s="30">
        <f>+SUM(AJ10,AJ16,AJ22:AJ35)</f>
        <v>528</v>
      </c>
      <c r="AK36" s="30">
        <f>+SUM(AK10,AK16,AK22:AK35)</f>
        <v>100</v>
      </c>
      <c r="AL36" s="30">
        <f>SUMIF($C$9:$AK$9,"Ind",C36:AK36)</f>
        <v>4917.373</v>
      </c>
      <c r="AM36" s="30">
        <f>SUMIF($C$9:$AK$9,"I.Mad",C36:AK36)</f>
        <v>100</v>
      </c>
      <c r="AN36" s="30">
        <f>SUM(AL36:AM36)</f>
        <v>5017.373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20.5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/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2008-06-26T18:56:01Z</cp:lastPrinted>
  <dcterms:created xsi:type="dcterms:W3CDTF">2008-04-14T14:47:15Z</dcterms:created>
  <dcterms:modified xsi:type="dcterms:W3CDTF">2008-06-26T12:34:00Z</dcterms:modified>
  <cp:category/>
  <cp:version/>
  <cp:contentType/>
  <cp:contentStatus/>
</cp:coreProperties>
</file>