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<sst xmlns="http://schemas.openxmlformats.org/spreadsheetml/2006/main" count="374" uniqueCount="65">
  <si>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</si>
  <si>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</si>
  <si>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</si>
  <si>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</si>
  <si>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</si>
  <si>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</si>
  <si>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</si>
  <si>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</si>
  <si>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</si>
  <si>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</si>
  <si>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</si>
  <si>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</si>
  <si>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</si>
  <si>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</si>
  <si>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</si>
  <si>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</si>
  <si>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</si>
  <si>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</si>
  <si>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</si>
  <si>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</si>
  <si>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</si>
  <si>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</si>
  <si>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</si>
  <si>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</si>
  <si>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</si>
  <si>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</si>
  <si>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</si>
  <si>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</si>
  <si>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</si>
  <si>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</si>
  <si>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</si>
  <si>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</si>
  <si>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</si>
  <si>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</si>
  <si>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</si>
  <si>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</si>
  <si>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</si>
  <si>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</si>
  <si>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</si>
  <si>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</si>
  <si>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</si>
  <si>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</si>
  <si>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</si>
  <si>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</si>
  <si>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</si>
  <si>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</si>
  <si>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</si>
  <si>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</si>
  <si>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</si>
  <si>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</si>
  <si>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</si>
  <si>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</si>
  <si>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</si>
  <si>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</si>
  <si>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</si>
  <si>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</si>
  <si>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</si>
  <si>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</si>
  <si>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</si>
  <si>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</si>
  <si>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</si>
  <si>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 </t>
  </si>
  <si>
    <t>Callao, 26 de Mayo  del 2008</t>
  </si>
  <si>
    <t xml:space="preserve"> R.M.N°434-2008-PRODUCE, R.M.N°468-2008-PRODUCE, 491-2008-PRODUCE</t>
  </si>
  <si>
    <t xml:space="preserve">      Fecha:  25/05/2008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</si>
</sst>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60" zoomScaleNormal="60" workbookViewId="0" topLeftCell="A1">
      <selection activeCell="G25" sqref="G25"/>
    </sheetView>
  </sheetViews>
  <sheetFormatPr defaultColWidth="11.421875" defaultRowHeight="12.75"/>
  <cols>
    <col min="2" max="2" width="18.421875" style="0" customWidth="1"/>
    <col min="3" max="22" width="7.57421875" style="0" customWidth="1"/>
    <col min="23" max="29" width="7.7109375" style="0" customWidth="1"/>
    <col min="30" max="31" width="7.57421875" style="0" customWidth="1"/>
    <col min="32" max="32" width="8.28125" style="0" customWidth="1"/>
    <col min="33" max="33" width="6.57421875" style="0" customWidth="1"/>
    <col min="34" max="34" width="7.421875" style="0" customWidth="1"/>
    <col min="35" max="35" width="7.00390625" style="0" customWidth="1"/>
    <col min="36" max="37" width="8.421875" style="0" customWidth="1"/>
    <col min="38" max="40" width="10.281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3" t="s">
        <v>36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15">
      <c r="B3" s="83" t="s">
        <v>49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61</v>
      </c>
      <c r="AK4" s="95"/>
      <c r="AL4" s="95"/>
      <c r="AM4" s="95"/>
      <c r="AN4" s="9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64</v>
      </c>
      <c r="AM6" s="93"/>
      <c r="AN6" s="94"/>
    </row>
    <row r="7" spans="2:40" ht="18">
      <c r="B7" s="11" t="s">
        <v>2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4" t="s">
        <v>22</v>
      </c>
      <c r="D8" s="85"/>
      <c r="E8" s="84" t="s">
        <v>43</v>
      </c>
      <c r="F8" s="85"/>
      <c r="G8" s="86" t="s">
        <v>30</v>
      </c>
      <c r="H8" s="87"/>
      <c r="I8" s="91" t="s">
        <v>45</v>
      </c>
      <c r="J8" s="88"/>
      <c r="K8" s="84" t="s">
        <v>31</v>
      </c>
      <c r="L8" s="85"/>
      <c r="M8" s="84" t="s">
        <v>32</v>
      </c>
      <c r="N8" s="88"/>
      <c r="O8" s="91" t="s">
        <v>4</v>
      </c>
      <c r="P8" s="85"/>
      <c r="Q8" s="91" t="s">
        <v>5</v>
      </c>
      <c r="R8" s="85"/>
      <c r="S8" s="91" t="s">
        <v>6</v>
      </c>
      <c r="T8" s="85"/>
      <c r="U8" s="91" t="s">
        <v>7</v>
      </c>
      <c r="V8" s="85"/>
      <c r="W8" s="86" t="s">
        <v>8</v>
      </c>
      <c r="X8" s="96"/>
      <c r="Y8" s="86" t="s">
        <v>35</v>
      </c>
      <c r="Z8" s="96"/>
      <c r="AA8" s="86" t="s">
        <v>42</v>
      </c>
      <c r="AB8" s="96"/>
      <c r="AC8" s="19" t="s">
        <v>29</v>
      </c>
      <c r="AD8" s="89" t="s">
        <v>47</v>
      </c>
      <c r="AE8" s="90"/>
      <c r="AF8" s="89" t="s">
        <v>21</v>
      </c>
      <c r="AG8" s="90"/>
      <c r="AH8" s="89" t="s">
        <v>34</v>
      </c>
      <c r="AI8" s="92"/>
      <c r="AJ8" s="91" t="s">
        <v>28</v>
      </c>
      <c r="AK8" s="88"/>
      <c r="AL8" s="97" t="s">
        <v>9</v>
      </c>
      <c r="AM8" s="98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30">
        <v>866</v>
      </c>
      <c r="AK10" s="30">
        <v>141</v>
      </c>
      <c r="AL10" s="30">
        <f>SUMIF($C$9:$AK$9,$AL$9,C10:AK10)</f>
        <v>866</v>
      </c>
      <c r="AM10" s="30">
        <f>SUMIF($C$9:$AK$9,$AM$9,C10:AK10)</f>
        <v>141</v>
      </c>
      <c r="AN10" s="30">
        <f>SUM(AL10:AM10)</f>
        <v>1007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32" t="s">
        <v>13</v>
      </c>
      <c r="AE11" s="32" t="s">
        <v>13</v>
      </c>
      <c r="AF11" s="32" t="s">
        <v>13</v>
      </c>
      <c r="AG11" s="32" t="s">
        <v>13</v>
      </c>
      <c r="AH11" s="32" t="s">
        <v>13</v>
      </c>
      <c r="AI11" s="32" t="s">
        <v>13</v>
      </c>
      <c r="AJ11" s="30">
        <v>28</v>
      </c>
      <c r="AK11" s="34">
        <v>7</v>
      </c>
      <c r="AL11" s="30">
        <f>SUMIF($C$9:$AK$9,$AL$9,C11:AK11)</f>
        <v>28</v>
      </c>
      <c r="AM11" s="30">
        <f>SUMIF($C$9:$AK$9,$AM$9,C11:AK11)</f>
        <v>7</v>
      </c>
      <c r="AN11" s="30">
        <f>SUM(AL11:AM11)</f>
        <v>35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32" t="s">
        <v>13</v>
      </c>
      <c r="AE12" s="32" t="s">
        <v>13</v>
      </c>
      <c r="AF12" s="32" t="s">
        <v>13</v>
      </c>
      <c r="AG12" s="32" t="s">
        <v>13</v>
      </c>
      <c r="AH12" s="32" t="s">
        <v>13</v>
      </c>
      <c r="AI12" s="32" t="s">
        <v>13</v>
      </c>
      <c r="AJ12" s="30">
        <v>6</v>
      </c>
      <c r="AK12" s="34">
        <v>4</v>
      </c>
      <c r="AL12" s="30">
        <f>SUMIF($C$9:$AK$9,$AL$9,C12:AK12)</f>
        <v>6</v>
      </c>
      <c r="AM12" s="30">
        <f>SUMIF($C$9:$AK$9,$AM$9,C12:AK12)</f>
        <v>4</v>
      </c>
      <c r="AN12" s="30">
        <f>SUM(AL12:AM12)</f>
        <v>10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32" t="s">
        <v>13</v>
      </c>
      <c r="AE13" s="32" t="s">
        <v>13</v>
      </c>
      <c r="AF13" s="32" t="s">
        <v>13</v>
      </c>
      <c r="AG13" s="32" t="s">
        <v>13</v>
      </c>
      <c r="AH13" s="32" t="s">
        <v>13</v>
      </c>
      <c r="AI13" s="32" t="s">
        <v>13</v>
      </c>
      <c r="AJ13" s="30">
        <v>0</v>
      </c>
      <c r="AK13" s="34">
        <v>0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33" t="s">
        <v>13</v>
      </c>
      <c r="AE14" s="33" t="s">
        <v>13</v>
      </c>
      <c r="AF14" s="33" t="s">
        <v>13</v>
      </c>
      <c r="AG14" s="33" t="s">
        <v>13</v>
      </c>
      <c r="AH14" s="33" t="s">
        <v>13</v>
      </c>
      <c r="AI14" s="33" t="s">
        <v>13</v>
      </c>
      <c r="AJ14" s="82">
        <v>14.5</v>
      </c>
      <c r="AK14" s="62">
        <v>14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SUMIF($D$9:$AL$9,$D$9,C16:AK16)</f>
        <v>0</v>
      </c>
      <c r="AM16" s="52">
        <f>SUMIF($D$9:$AL$9,$E$9,C16:AK16)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SUMIF($D$9:$AL$9,$D$9,C17:AK17)</f>
        <v>0</v>
      </c>
      <c r="AM17" s="52">
        <f>SUMIF($D$9:$AL$9,$E$9,C17:AK17)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SUMIF($D$9:$AL$9,$D$9,C18:AK18)</f>
        <v>0</v>
      </c>
      <c r="AM18" s="52">
        <f>SUMIF($D$9:$AL$9,$E$9,C18:AK18)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D21" s="44"/>
      <c r="E21" s="54" t="s">
        <v>50</v>
      </c>
      <c r="H21" s="41"/>
      <c r="J21" s="41"/>
      <c r="K21" s="41"/>
      <c r="L21" s="55" t="s">
        <v>56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 aca="true" t="shared" si="0" ref="AL22:AL27">SUMIF($C$9:$AK$9,$AL$9,C22:AK22)</f>
        <v>0</v>
      </c>
      <c r="AM22" s="30">
        <f aca="true" t="shared" si="1" ref="AM22:AM27">SUMIF($C$9:$AK$9,$AM$9,C22:AK22)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t="shared" si="0"/>
        <v>0</v>
      </c>
      <c r="AM23" s="30">
        <f t="shared" si="1"/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aca="true" t="shared" si="3" ref="AL28:AL35">SUMIF($C$9:$AK$9,$AL$9,C28:AK28)</f>
        <v>0</v>
      </c>
      <c r="AM28" s="30">
        <f aca="true" t="shared" si="4" ref="AM28:AM35">SUMIF($C$9:$AK$9,$AM$9,C28:AK28)</f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63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3"/>
        <v>0</v>
      </c>
      <c r="AM29" s="30">
        <f t="shared" si="4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3"/>
        <v>0</v>
      </c>
      <c r="AM30" s="30">
        <f t="shared" si="4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3"/>
        <v>0</v>
      </c>
      <c r="AM31" s="30">
        <f t="shared" si="4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3"/>
        <v>0</v>
      </c>
      <c r="AM32" s="30">
        <f t="shared" si="4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3"/>
        <v>0</v>
      </c>
      <c r="AM33" s="30">
        <f t="shared" si="4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3"/>
        <v>0</v>
      </c>
      <c r="AM34" s="30">
        <f t="shared" si="4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3"/>
        <v>0</v>
      </c>
      <c r="AM35" s="30">
        <f t="shared" si="4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5" ref="D36:AH36">+SUM(D10,D16,D22:D35)</f>
        <v>0</v>
      </c>
      <c r="E36" s="30">
        <f t="shared" si="5"/>
        <v>0</v>
      </c>
      <c r="F36" s="30">
        <f t="shared" si="5"/>
        <v>0</v>
      </c>
      <c r="G36" s="30">
        <f t="shared" si="5"/>
        <v>0</v>
      </c>
      <c r="H36" s="30">
        <f t="shared" si="5"/>
        <v>0</v>
      </c>
      <c r="I36" s="30">
        <f t="shared" si="5"/>
        <v>0</v>
      </c>
      <c r="J36" s="30">
        <f t="shared" si="5"/>
        <v>0</v>
      </c>
      <c r="K36" s="30">
        <f t="shared" si="5"/>
        <v>0</v>
      </c>
      <c r="L36" s="30">
        <f t="shared" si="5"/>
        <v>0</v>
      </c>
      <c r="M36" s="30">
        <f t="shared" si="5"/>
        <v>0</v>
      </c>
      <c r="N36" s="30">
        <f t="shared" si="5"/>
        <v>0</v>
      </c>
      <c r="O36" s="30">
        <f t="shared" si="5"/>
        <v>0</v>
      </c>
      <c r="P36" s="30">
        <f t="shared" si="5"/>
        <v>0</v>
      </c>
      <c r="Q36" s="30">
        <f t="shared" si="5"/>
        <v>0</v>
      </c>
      <c r="R36" s="30">
        <f t="shared" si="5"/>
        <v>0</v>
      </c>
      <c r="S36" s="30">
        <f t="shared" si="5"/>
        <v>0</v>
      </c>
      <c r="T36" s="30">
        <f t="shared" si="5"/>
        <v>0</v>
      </c>
      <c r="U36" s="30">
        <f t="shared" si="5"/>
        <v>0</v>
      </c>
      <c r="V36" s="30">
        <f t="shared" si="5"/>
        <v>0</v>
      </c>
      <c r="W36" s="30">
        <f t="shared" si="5"/>
        <v>0</v>
      </c>
      <c r="X36" s="30">
        <f t="shared" si="5"/>
        <v>0</v>
      </c>
      <c r="Y36" s="30">
        <f t="shared" si="5"/>
        <v>0</v>
      </c>
      <c r="Z36" s="30">
        <f t="shared" si="5"/>
        <v>0</v>
      </c>
      <c r="AA36" s="30">
        <f t="shared" si="5"/>
        <v>0</v>
      </c>
      <c r="AB36" s="30">
        <f t="shared" si="5"/>
        <v>0</v>
      </c>
      <c r="AC36" s="30">
        <f t="shared" si="5"/>
        <v>0</v>
      </c>
      <c r="AD36" s="30">
        <f t="shared" si="5"/>
        <v>0</v>
      </c>
      <c r="AE36" s="30">
        <f t="shared" si="5"/>
        <v>0</v>
      </c>
      <c r="AF36" s="30">
        <f>+SUM(AF10,AF16,AF22:AF35)</f>
        <v>0</v>
      </c>
      <c r="AG36" s="30">
        <f>+SUM(AG10,AG16,AG22:AG35)</f>
        <v>0</v>
      </c>
      <c r="AH36" s="30">
        <f t="shared" si="5"/>
        <v>0</v>
      </c>
      <c r="AI36" s="30">
        <f>+SUM(AI10,AI16,AI22:AI35)</f>
        <v>0</v>
      </c>
      <c r="AJ36" s="30">
        <f>+SUM(AJ10,AJ16,AJ22:AJ35)</f>
        <v>866</v>
      </c>
      <c r="AK36" s="30">
        <f>+SUM(AK10,AK16,AK22:AK35)</f>
        <v>141</v>
      </c>
      <c r="AL36" s="30">
        <f>SUMIF($D$9:$AL$9,$D$9,C36:AK36)</f>
        <v>866</v>
      </c>
      <c r="AM36" s="30">
        <f>SUMIF($D$9:$AL$9,$E$9,C36:AK36)</f>
        <v>141</v>
      </c>
      <c r="AN36" s="30">
        <f>SUM(AL36:AM36)</f>
        <v>1007</v>
      </c>
    </row>
    <row r="37" spans="2:40" ht="20.25">
      <c r="B37" s="29" t="s">
        <v>48</v>
      </c>
      <c r="C37" s="65"/>
      <c r="D37" s="65"/>
      <c r="E37" s="65"/>
      <c r="F37" s="65"/>
      <c r="G37" s="65">
        <v>18.6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>
        <v>19.6</v>
      </c>
      <c r="AD37" s="65"/>
      <c r="AE37" s="65"/>
      <c r="AF37" s="65"/>
      <c r="AG37" s="65"/>
      <c r="AH37" s="65"/>
      <c r="AI37" s="65"/>
      <c r="AJ37" s="81"/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74" t="s">
        <v>62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6"/>
      <c r="P43" s="76"/>
      <c r="Q43" s="38"/>
      <c r="R43" s="38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8"/>
      <c r="AE43" s="38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8"/>
      <c r="P44" s="1"/>
      <c r="Q44" s="1"/>
      <c r="R44" s="38"/>
      <c r="S44" s="76"/>
      <c r="T44" s="76"/>
      <c r="U44" s="38"/>
      <c r="V44" s="38"/>
      <c r="W44" s="76"/>
      <c r="X44" s="76"/>
      <c r="Y44" s="76"/>
      <c r="Z44" s="76"/>
      <c r="AA44" s="76"/>
      <c r="AB44" s="76"/>
      <c r="AC44" s="76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8"/>
      <c r="V45" s="38"/>
      <c r="W45" s="76"/>
      <c r="X45" s="38"/>
      <c r="Y45" s="1"/>
      <c r="Z45" s="1"/>
      <c r="AA45" s="76"/>
      <c r="AB45" s="76"/>
      <c r="AC45" s="80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42" right="0" top="0" bottom="0" header="0" footer="0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2008-05-26T16:57:44Z</cp:lastPrinted>
  <dcterms:created xsi:type="dcterms:W3CDTF">2008-04-14T14:47:15Z</dcterms:created>
  <dcterms:modified xsi:type="dcterms:W3CDTF">2008-05-27T19:39:28Z</dcterms:modified>
  <cp:category/>
  <cp:version/>
  <cp:contentType/>
  <cp:contentStatus/>
</cp:coreProperties>
</file>