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<sst xmlns="http://schemas.openxmlformats.org/spreadsheetml/2006/main" count="362" uniqueCount="65">
  <si>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</si>
  <si>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</si>
  <si>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</si>
  <si>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</si>
  <si>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</si>
  <si>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</si>
  <si>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</si>
  <si>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</si>
  <si>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</si>
  <si>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</si>
  <si>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</si>
  <si>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</si>
  <si>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</si>
  <si>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</si>
  <si>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</si>
  <si>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</si>
  <si>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</si>
  <si>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</si>
  <si>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</si>
  <si>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</si>
  <si>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</si>
  <si>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</si>
  <si>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</si>
  <si>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</si>
  <si>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</si>
  <si>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</si>
  <si>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</si>
  <si>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</si>
  <si>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</si>
  <si>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</si>
  <si>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</si>
  <si>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</si>
  <si>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</si>
  <si>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</si>
  <si>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</si>
  <si>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</si>
  <si>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</si>
  <si>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</si>
  <si>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</si>
  <si>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</si>
  <si>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</si>
  <si>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</si>
  <si>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</si>
  <si>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</si>
  <si>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</si>
  <si>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</si>
  <si>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</si>
  <si>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</si>
  <si>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</si>
  <si>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</si>
  <si>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</si>
  <si>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</si>
  <si>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</si>
  <si>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</si>
  <si>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</si>
  <si>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</si>
  <si>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</si>
  <si>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</si>
  <si>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</si>
  <si>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</si>
  <si>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</si>
  <si>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</si>
  <si>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R.M.N°542-2008-PRODUCE.</t>
  </si>
  <si>
    <t>Callao, 23 de Junio  del 2008</t>
  </si>
  <si>
    <t xml:space="preserve">      Fecha:  21/06/2008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</si>
</sst>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4">
      <selection activeCell="E21" sqref="E21"/>
    </sheetView>
  </sheetViews>
  <sheetFormatPr defaultColWidth="11.421875" defaultRowHeight="12.75"/>
  <cols>
    <col min="2" max="2" width="23.7109375" style="0" customWidth="1"/>
    <col min="3" max="3" width="7.7109375" style="0" customWidth="1"/>
    <col min="4" max="4" width="7.421875" style="0" customWidth="1"/>
    <col min="5" max="6" width="7.57421875" style="0" customWidth="1"/>
    <col min="7" max="7" width="8.57421875" style="0" customWidth="1"/>
    <col min="8" max="8" width="6.421875" style="0" customWidth="1"/>
    <col min="9" max="9" width="8.00390625" style="0" customWidth="1"/>
    <col min="10" max="10" width="6.421875" style="0" customWidth="1"/>
    <col min="11" max="11" width="8.28125" style="0" customWidth="1"/>
    <col min="12" max="12" width="5.8515625" style="0" customWidth="1"/>
    <col min="13" max="13" width="6.421875" style="0" customWidth="1"/>
    <col min="14" max="14" width="6.28125" style="0" customWidth="1"/>
    <col min="15" max="15" width="7.7109375" style="0" customWidth="1"/>
    <col min="16" max="17" width="7.00390625" style="0" customWidth="1"/>
    <col min="18" max="18" width="8.140625" style="0" customWidth="1"/>
    <col min="19" max="19" width="8.8515625" style="0" customWidth="1"/>
    <col min="20" max="20" width="6.57421875" style="0" customWidth="1"/>
    <col min="21" max="21" width="8.140625" style="0" customWidth="1"/>
    <col min="22" max="22" width="7.00390625" style="0" customWidth="1"/>
    <col min="23" max="23" width="8.421875" style="0" customWidth="1"/>
    <col min="24" max="24" width="6.7109375" style="0" customWidth="1"/>
    <col min="25" max="25" width="7.7109375" style="0" customWidth="1"/>
    <col min="26" max="26" width="6.140625" style="0" customWidth="1"/>
    <col min="27" max="27" width="8.7109375" style="0" customWidth="1"/>
    <col min="28" max="28" width="5.7109375" style="0" customWidth="1"/>
    <col min="29" max="29" width="9.57421875" style="0" customWidth="1"/>
    <col min="30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64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442</v>
      </c>
      <c r="AE10" s="49">
        <v>0</v>
      </c>
      <c r="AF10" s="30">
        <v>1669</v>
      </c>
      <c r="AG10" s="30">
        <v>0</v>
      </c>
      <c r="AH10" s="30">
        <v>1051</v>
      </c>
      <c r="AI10" s="30">
        <v>0</v>
      </c>
      <c r="AJ10" s="30">
        <v>1183</v>
      </c>
      <c r="AK10" s="30">
        <v>48</v>
      </c>
      <c r="AL10" s="30">
        <f>SUMIF($C$9:$AK$9,"Ind",C10:AK10)</f>
        <v>4345</v>
      </c>
      <c r="AM10" s="30">
        <f>SUMIF($C$9:$AK$9,"I.Mad",C10:AK10)</f>
        <v>48</v>
      </c>
      <c r="AN10" s="30">
        <f>SUM(AL10:AM10)</f>
        <v>4393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4</v>
      </c>
      <c r="AE11" s="32" t="s">
        <v>13</v>
      </c>
      <c r="AF11" s="30">
        <v>28</v>
      </c>
      <c r="AG11" s="30" t="s">
        <v>13</v>
      </c>
      <c r="AH11" s="30">
        <v>16</v>
      </c>
      <c r="AI11" s="30" t="s">
        <v>13</v>
      </c>
      <c r="AJ11" s="30">
        <v>11</v>
      </c>
      <c r="AK11" s="30">
        <v>1</v>
      </c>
      <c r="AL11" s="30">
        <f>SUMIF($C$9:$AK$9,"Ind",C11:AK11)</f>
        <v>59</v>
      </c>
      <c r="AM11" s="30">
        <f>SUMIF($C$9:$AK$9,"I.Mad",C11:AK11)</f>
        <v>1</v>
      </c>
      <c r="AN11" s="30">
        <f>SUM(AL11:AM11)</f>
        <v>60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2</v>
      </c>
      <c r="AE12" s="32" t="s">
        <v>13</v>
      </c>
      <c r="AF12" s="30">
        <v>9</v>
      </c>
      <c r="AG12" s="30" t="s">
        <v>13</v>
      </c>
      <c r="AH12" s="30">
        <v>5</v>
      </c>
      <c r="AI12" s="30" t="s">
        <v>13</v>
      </c>
      <c r="AJ12" s="30">
        <v>6</v>
      </c>
      <c r="AK12" s="30">
        <v>1</v>
      </c>
      <c r="AL12" s="30">
        <f>SUMIF($C$9:$AK$9,"Ind",C12:AK12)</f>
        <v>22</v>
      </c>
      <c r="AM12" s="30">
        <f>SUMIF($C$9:$AK$9,"I.Mad",C12:AK12)</f>
        <v>1</v>
      </c>
      <c r="AN12" s="30">
        <f>SUM(AL12:AM12)</f>
        <v>23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14.727239837713517</v>
      </c>
      <c r="AE13" s="32" t="s">
        <v>13</v>
      </c>
      <c r="AF13" s="30">
        <v>18.00624477518095</v>
      </c>
      <c r="AG13" s="30" t="s">
        <v>13</v>
      </c>
      <c r="AH13" s="30">
        <v>11.59256128966754</v>
      </c>
      <c r="AI13" s="30" t="s">
        <v>13</v>
      </c>
      <c r="AJ13" s="30">
        <v>0.9148828216350252</v>
      </c>
      <c r="AK13" s="30">
        <v>0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12.5</v>
      </c>
      <c r="AE14" s="32" t="s">
        <v>13</v>
      </c>
      <c r="AF14" s="82">
        <v>13.5</v>
      </c>
      <c r="AG14" s="82" t="s">
        <v>13</v>
      </c>
      <c r="AH14" s="82">
        <v>14</v>
      </c>
      <c r="AI14" s="82" t="s">
        <v>13</v>
      </c>
      <c r="AJ14" s="82">
        <v>13</v>
      </c>
      <c r="AK14" s="82">
        <v>14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41"/>
      <c r="L21" s="55" t="s">
        <v>56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>
        <v>1</v>
      </c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1</v>
      </c>
      <c r="AM22" s="30">
        <f>SUMIF($C$9:$AK$9,"I.Mad",C22:AK22)</f>
        <v>0</v>
      </c>
      <c r="AN22" s="30">
        <f>SUM(AL22:AM22)</f>
        <v>1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>
        <v>469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469</v>
      </c>
      <c r="AM23" s="30">
        <f aca="true" t="shared" si="1" ref="AM23:AM35">SUMIF($C$9:$AK$9,"I.Mad",C23:AK23)</f>
        <v>0</v>
      </c>
      <c r="AN23" s="30">
        <f>SUM(AL23:AM23)</f>
        <v>469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>
        <v>4.1862149908108375</v>
      </c>
      <c r="AK35" s="34"/>
      <c r="AL35" s="30">
        <f t="shared" si="0"/>
        <v>4.1862149908108375</v>
      </c>
      <c r="AM35" s="30">
        <f t="shared" si="1"/>
        <v>0</v>
      </c>
      <c r="AN35" s="30">
        <f>SUM(AL35:AM35)</f>
        <v>4.1862149908108375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470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442</v>
      </c>
      <c r="AE36" s="30">
        <f t="shared" si="3"/>
        <v>0</v>
      </c>
      <c r="AF36" s="30">
        <f>+SUM(AF10,AF16,AF22:AF35)</f>
        <v>1669</v>
      </c>
      <c r="AG36" s="30">
        <f>+SUM(AG10,AG16,AG22:AG35)</f>
        <v>0</v>
      </c>
      <c r="AH36" s="30">
        <f t="shared" si="3"/>
        <v>1051</v>
      </c>
      <c r="AI36" s="30">
        <f>+SUM(AI10,AI16,AI22:AI35)</f>
        <v>0</v>
      </c>
      <c r="AJ36" s="30">
        <f>+SUM(AJ10,AJ16,AJ22:AJ35)</f>
        <v>1187.1862149908109</v>
      </c>
      <c r="AK36" s="30">
        <f>+SUM(AK10,AK16,AK22:AK35)</f>
        <v>48</v>
      </c>
      <c r="AL36" s="30">
        <f>SUMIF($C$9:$AK$9,"Ind",C36:AK36)</f>
        <v>4819.186214990811</v>
      </c>
      <c r="AM36" s="30">
        <f>SUMIF($C$9:$AK$9,"I.Mad",C36:AK36)</f>
        <v>48</v>
      </c>
      <c r="AN36" s="30">
        <f>SUM(AL36:AM36)</f>
        <v>4867.186214990811</v>
      </c>
    </row>
    <row r="37" spans="2:40" ht="20.25">
      <c r="B37" s="29" t="s">
        <v>48</v>
      </c>
      <c r="C37" s="65">
        <v>19.7</v>
      </c>
      <c r="D37" s="65"/>
      <c r="E37" s="65"/>
      <c r="F37" s="65"/>
      <c r="G37" s="65">
        <v>18.07</v>
      </c>
      <c r="H37" s="65"/>
      <c r="I37" s="65">
        <v>20.43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17.67</v>
      </c>
      <c r="V37" s="65"/>
      <c r="W37" s="65"/>
      <c r="X37" s="65"/>
      <c r="Y37" s="65">
        <v>17</v>
      </c>
      <c r="Z37" s="65"/>
      <c r="AA37" s="65"/>
      <c r="AB37" s="65"/>
      <c r="AC37" s="65">
        <v>17.23</v>
      </c>
      <c r="AD37" s="65"/>
      <c r="AE37" s="65"/>
      <c r="AF37" s="65"/>
      <c r="AG37" s="65"/>
      <c r="AH37" s="65"/>
      <c r="AI37" s="65"/>
      <c r="AJ37" s="80">
        <v>15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2008-06-07T16:10:30Z</cp:lastPrinted>
  <dcterms:created xsi:type="dcterms:W3CDTF">2008-04-14T14:47:15Z</dcterms:created>
  <dcterms:modified xsi:type="dcterms:W3CDTF">2008-06-23T20:34:11Z</dcterms:modified>
  <cp:category/>
  <cp:version/>
  <cp:contentType/>
  <cp:contentStatus/>
</cp:coreProperties>
</file>