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<sst xmlns="http://schemas.openxmlformats.org/spreadsheetml/2006/main" count="361" uniqueCount="66">
  <si>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</si>
  <si>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</si>
  <si>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</si>
  <si>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</si>
  <si>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</si>
  <si>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</si>
  <si>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</si>
  <si>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</si>
  <si>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</si>
  <si>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</si>
  <si>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</si>
  <si>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</si>
  <si>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</si>
  <si>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</si>
  <si>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</si>
  <si>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</si>
  <si>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</si>
  <si>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</si>
  <si>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</si>
  <si>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</si>
  <si>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</si>
  <si>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</si>
  <si>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</si>
  <si>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</si>
  <si>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</si>
  <si>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</si>
  <si>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</si>
  <si>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</si>
  <si>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</si>
  <si>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</si>
  <si>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</si>
  <si>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</si>
  <si>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</si>
  <si>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</si>
  <si>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</si>
  <si>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</si>
  <si>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</si>
  <si>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</si>
  <si>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</si>
  <si>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</si>
  <si>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</si>
  <si>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</si>
  <si>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</si>
  <si>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</si>
  <si>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</si>
  <si>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</si>
  <si>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</si>
  <si>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</si>
  <si>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</si>
  <si>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</si>
  <si>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</si>
  <si>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</si>
  <si>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</si>
  <si>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</si>
  <si>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</si>
  <si>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</si>
  <si>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</si>
  <si>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</si>
  <si>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</si>
  <si>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</si>
  <si>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</si>
  <si>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R.M.Nº 374-2007-PRODUCE, R.M.N°434-2008-PRODUCE, R.M.N°468-2008-PRODUCE </t>
  </si>
  <si>
    <t xml:space="preserve"> REPORTE  FINAL </t>
  </si>
  <si>
    <t>Callao, 12 de Mayo  del 2008</t>
  </si>
  <si>
    <t xml:space="preserve">      Fecha:  11/05/2008</t>
  </si>
  <si>
    <t>S/M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</si>
</sst>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I22" sqref="I22"/>
    </sheetView>
  </sheetViews>
  <sheetFormatPr defaultColWidth="11.421875" defaultRowHeight="12.75"/>
  <cols>
    <col min="2" max="2" width="18.421875" style="0" customWidth="1"/>
    <col min="3" max="3" width="8.00390625" style="0" customWidth="1"/>
    <col min="4" max="4" width="7.00390625" style="0" customWidth="1"/>
    <col min="5" max="5" width="7.7109375" style="0" customWidth="1"/>
    <col min="6" max="6" width="8.140625" style="0" customWidth="1"/>
    <col min="7" max="7" width="10.57421875" style="0" hidden="1" customWidth="1"/>
    <col min="8" max="8" width="9.8515625" style="0" customWidth="1"/>
    <col min="9" max="9" width="8.7109375" style="0" customWidth="1"/>
    <col min="10" max="10" width="7.421875" style="0" customWidth="1"/>
    <col min="11" max="11" width="7.140625" style="0" customWidth="1"/>
    <col min="12" max="12" width="6.28125" style="0" customWidth="1"/>
    <col min="13" max="13" width="7.421875" style="0" customWidth="1"/>
    <col min="14" max="14" width="5.8515625" style="0" customWidth="1"/>
    <col min="15" max="15" width="7.57421875" style="0" customWidth="1"/>
    <col min="16" max="16" width="4.8515625" style="0" customWidth="1"/>
    <col min="17" max="17" width="8.140625" style="0" customWidth="1"/>
    <col min="18" max="18" width="5.7109375" style="0" customWidth="1"/>
    <col min="19" max="19" width="7.28125" style="0" customWidth="1"/>
    <col min="20" max="20" width="4.8515625" style="0" customWidth="1"/>
    <col min="21" max="21" width="7.140625" style="0" customWidth="1"/>
    <col min="22" max="22" width="7.57421875" style="0" customWidth="1"/>
    <col min="23" max="23" width="8.28125" style="0" customWidth="1"/>
    <col min="24" max="24" width="5.00390625" style="0" customWidth="1"/>
    <col min="25" max="25" width="8.57421875" style="0" customWidth="1"/>
    <col min="26" max="26" width="5.28125" style="0" customWidth="1"/>
    <col min="27" max="27" width="7.57421875" style="0" customWidth="1"/>
    <col min="28" max="28" width="5.421875" style="0" customWidth="1"/>
    <col min="29" max="29" width="7.28125" style="0" customWidth="1"/>
    <col min="30" max="30" width="9.140625" style="0" customWidth="1"/>
    <col min="31" max="31" width="6.8515625" style="0" customWidth="1"/>
    <col min="32" max="32" width="8.57421875" style="0" customWidth="1"/>
    <col min="33" max="33" width="6.140625" style="0" customWidth="1"/>
    <col min="34" max="34" width="8.421875" style="0" customWidth="1"/>
    <col min="35" max="35" width="7.7109375" style="0" customWidth="1"/>
    <col min="36" max="36" width="8.421875" style="0" customWidth="1"/>
    <col min="37" max="37" width="6.14062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62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2402</v>
      </c>
      <c r="AE10" s="30">
        <v>131</v>
      </c>
      <c r="AF10" s="30">
        <v>2204</v>
      </c>
      <c r="AG10" s="30">
        <v>0</v>
      </c>
      <c r="AH10" s="30">
        <v>856</v>
      </c>
      <c r="AI10" s="30">
        <v>56</v>
      </c>
      <c r="AJ10" s="30">
        <v>816</v>
      </c>
      <c r="AK10" s="30">
        <v>0</v>
      </c>
      <c r="AL10" s="30">
        <f>SUMIF($C$9:$AK$9,$AL$9,C10:AK10)</f>
        <v>6278</v>
      </c>
      <c r="AM10" s="30">
        <f>SUMIF($C$9:$AK$9,$AM$9,C10:AK10)</f>
        <v>187</v>
      </c>
      <c r="AN10" s="30">
        <f>SUM(AL10:AM10)</f>
        <v>6465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36</v>
      </c>
      <c r="AE11" s="30">
        <v>3</v>
      </c>
      <c r="AF11" s="30">
        <v>32</v>
      </c>
      <c r="AG11" s="30" t="s">
        <v>13</v>
      </c>
      <c r="AH11" s="30">
        <v>11</v>
      </c>
      <c r="AI11" s="30">
        <v>1</v>
      </c>
      <c r="AJ11" s="30">
        <v>14</v>
      </c>
      <c r="AK11" s="30" t="s">
        <v>13</v>
      </c>
      <c r="AL11" s="30">
        <f>SUMIF($C$9:$AK$9,$AL$9,C11:AK11)</f>
        <v>93</v>
      </c>
      <c r="AM11" s="30">
        <f>SUMIF($C$9:$AK$9,$AM$9,C11:AK11)</f>
        <v>4</v>
      </c>
      <c r="AN11" s="30">
        <f>SUM(AL11:AM11)</f>
        <v>97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10</v>
      </c>
      <c r="AE12" s="30" t="s">
        <v>65</v>
      </c>
      <c r="AF12" s="30">
        <v>10</v>
      </c>
      <c r="AG12" s="30" t="s">
        <v>13</v>
      </c>
      <c r="AH12" s="30">
        <v>3</v>
      </c>
      <c r="AI12" s="30">
        <v>1</v>
      </c>
      <c r="AJ12" s="30">
        <v>4</v>
      </c>
      <c r="AK12" s="30" t="s">
        <v>13</v>
      </c>
      <c r="AL12" s="30">
        <f>SUMIF($C$9:$AK$9,$AL$9,C12:AK12)</f>
        <v>27</v>
      </c>
      <c r="AM12" s="30">
        <f>SUMIF($C$9:$AK$9,$AM$9,C12:AK12)</f>
        <v>1</v>
      </c>
      <c r="AN12" s="30">
        <f>SUM(AL12:AM12)</f>
        <v>28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15</v>
      </c>
      <c r="AE13" s="30" t="s">
        <v>13</v>
      </c>
      <c r="AF13" s="30">
        <v>13</v>
      </c>
      <c r="AG13" s="30" t="s">
        <v>13</v>
      </c>
      <c r="AH13" s="30">
        <v>2</v>
      </c>
      <c r="AI13" s="30">
        <v>2</v>
      </c>
      <c r="AJ13" s="30">
        <v>0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</v>
      </c>
      <c r="AE14" s="30" t="s">
        <v>13</v>
      </c>
      <c r="AF14" s="82">
        <v>13</v>
      </c>
      <c r="AG14" s="30" t="s">
        <v>13</v>
      </c>
      <c r="AH14" s="82">
        <v>13</v>
      </c>
      <c r="AI14" s="82">
        <v>13.5</v>
      </c>
      <c r="AJ14" s="82">
        <v>14.5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50</v>
      </c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65</v>
      </c>
      <c r="AK30" s="34"/>
      <c r="AL30" s="30">
        <f t="shared" si="3"/>
        <v>65</v>
      </c>
      <c r="AM30" s="30">
        <f t="shared" si="4"/>
        <v>0</v>
      </c>
      <c r="AN30" s="30">
        <f t="shared" si="2"/>
        <v>65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2402</v>
      </c>
      <c r="AE36" s="30">
        <f t="shared" si="5"/>
        <v>131</v>
      </c>
      <c r="AF36" s="30">
        <f>+SUM(AF10,AF16,AF22:AF35)</f>
        <v>2204</v>
      </c>
      <c r="AG36" s="30">
        <f>+SUM(AG10,AG16,AG22:AG35)</f>
        <v>0</v>
      </c>
      <c r="AH36" s="30">
        <f t="shared" si="5"/>
        <v>856</v>
      </c>
      <c r="AI36" s="30">
        <f>+SUM(AI10,AI16,AI22:AI35)</f>
        <v>56</v>
      </c>
      <c r="AJ36" s="30">
        <f>+SUM(AJ10,AJ16,AJ22:AJ35)</f>
        <v>881</v>
      </c>
      <c r="AK36" s="30">
        <f>+SUM(AK10,AK16,AK22:AK35)</f>
        <v>0</v>
      </c>
      <c r="AL36" s="30">
        <f>SUMIF($D$9:$AL$9,$D$9,C36:AK36)</f>
        <v>6343</v>
      </c>
      <c r="AM36" s="30">
        <f>SUMIF($D$9:$AL$9,$E$9,C36:AK36)</f>
        <v>187</v>
      </c>
      <c r="AN36" s="30">
        <f>SUM(AL36:AM36)</f>
        <v>6530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>
        <v>17.1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16.1</v>
      </c>
      <c r="Z37" s="65"/>
      <c r="AA37" s="65"/>
      <c r="AB37" s="65"/>
      <c r="AC37" s="65">
        <v>20.3</v>
      </c>
      <c r="AD37" s="65"/>
      <c r="AE37" s="65"/>
      <c r="AF37" s="65"/>
      <c r="AG37" s="65"/>
      <c r="AH37" s="65"/>
      <c r="AI37" s="65"/>
      <c r="AJ37" s="81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1" right="0.57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2008-05-08T18:44:07Z</cp:lastPrinted>
  <dcterms:created xsi:type="dcterms:W3CDTF">2008-04-14T14:47:15Z</dcterms:created>
  <dcterms:modified xsi:type="dcterms:W3CDTF">2008-05-13T02:56:17Z</dcterms:modified>
  <cp:category/>
  <cp:version/>
  <cp:contentType/>
  <cp:contentStatus/>
</cp:coreProperties>
</file>