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2.2008.xls" sheetId="1" r:id="rId1"/>
  </sheets>
  <definedNames>
    <definedName name="_xlnm.Print_Area" localSheetId="0">'.12.2008.xls'!$B$2:$AN$41</definedName>
  </definedNames>
  <calcPr fullCalcOnLoad="1"/>
</workbook>
</file>

<file path=xl/sharedStrings.xml><?xml version="1.0" encoding="utf-8"?>
<sst xmlns="http://schemas.openxmlformats.org/spreadsheetml/2006/main" count="314" uniqueCount="71">
  <si>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</si>
  <si>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</si>
  <si>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</si>
  <si>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</si>
  <si>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</si>
  <si>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</si>
  <si>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</si>
  <si>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</si>
  <si>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</si>
  <si>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</si>
  <si>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</si>
  <si>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</si>
  <si>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</si>
  <si>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</si>
  <si>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</si>
  <si>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</si>
  <si>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</si>
  <si>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</si>
  <si>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</si>
  <si>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</si>
  <si>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</si>
  <si>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</si>
  <si>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</si>
  <si>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</si>
  <si>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</si>
  <si>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</si>
  <si>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</si>
  <si>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</si>
  <si>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</si>
  <si>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</si>
  <si>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</si>
  <si>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</si>
  <si>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</si>
  <si>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</si>
  <si>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</si>
  <si>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</si>
  <si>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</si>
  <si>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</si>
  <si>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</si>
  <si>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</si>
  <si>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</si>
  <si>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</si>
  <si>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</si>
  <si>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</si>
  <si>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</si>
  <si>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</si>
  <si>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</si>
  <si>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</si>
  <si>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</si>
  <si>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</si>
  <si>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</si>
  <si>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</si>
  <si>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</si>
  <si>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</si>
  <si>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</si>
  <si>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</si>
  <si>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</si>
  <si>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</si>
  <si>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</si>
  <si>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</si>
  <si>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Fecha: 08/12/2008</t>
  </si>
  <si>
    <t>14.5</t>
  </si>
  <si>
    <t>13.5</t>
  </si>
  <si>
    <t>13.0</t>
  </si>
  <si>
    <t>12.5</t>
  </si>
  <si>
    <t>15.0</t>
  </si>
  <si>
    <t xml:space="preserve"> R.M.N°542-2008-PRODUCE, R.M.N°834-2008-PRODUCE</t>
  </si>
  <si>
    <t xml:space="preserve">           Atención:  Econ. Elena Conterno Martinelli  </t>
  </si>
  <si>
    <t>S/M</t>
  </si>
  <si>
    <t xml:space="preserve"> REPORTE  FINAL</t>
  </si>
  <si>
    <t>Callao, 09 de Diciembre del 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</si>
</sst>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7"/>
      <name val="Arial"/>
      <family val="2"/>
    </font>
    <font>
      <sz val="17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6" xfId="0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5" fillId="0" borderId="6" xfId="0" applyNumberFormat="1" applyFont="1" applyBorder="1" applyAlignment="1">
      <alignment horizontal="center"/>
    </xf>
    <xf numFmtId="1" fontId="14" fillId="0" borderId="6" xfId="0" applyNumberFormat="1" applyFont="1" applyBorder="1" applyAlignment="1" quotePrefix="1">
      <alignment horizontal="center"/>
    </xf>
    <xf numFmtId="0" fontId="16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7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" fontId="21" fillId="0" borderId="6" xfId="0" applyNumberFormat="1" applyFont="1" applyBorder="1" applyAlignment="1">
      <alignment horizontal="center"/>
    </xf>
    <xf numFmtId="1" fontId="21" fillId="0" borderId="6" xfId="0" applyNumberFormat="1" applyFont="1" applyBorder="1" applyAlignment="1" quotePrefix="1">
      <alignment horizontal="center"/>
    </xf>
    <xf numFmtId="184" fontId="21" fillId="0" borderId="6" xfId="0" applyNumberFormat="1" applyFont="1" applyBorder="1" applyAlignment="1" quotePrefix="1">
      <alignment horizontal="center"/>
    </xf>
    <xf numFmtId="0" fontId="22" fillId="3" borderId="6" xfId="0" applyFont="1" applyFill="1" applyBorder="1" applyAlignment="1">
      <alignment horizontal="center"/>
    </xf>
    <xf numFmtId="184" fontId="21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8" width="8.421875" style="0" customWidth="1"/>
    <col min="9" max="10" width="10.57421875" style="0" customWidth="1"/>
    <col min="11" max="11" width="9.57421875" style="0" customWidth="1"/>
    <col min="12" max="12" width="8.421875" style="0" customWidth="1"/>
    <col min="13" max="13" width="9.00390625" style="0" customWidth="1"/>
    <col min="14" max="14" width="9.28125" style="0" customWidth="1"/>
    <col min="15" max="15" width="8.7109375" style="0" customWidth="1"/>
    <col min="16" max="16" width="7.28125" style="0" customWidth="1"/>
    <col min="17" max="17" width="10.140625" style="0" customWidth="1"/>
    <col min="18" max="18" width="8.7109375" style="0" customWidth="1"/>
    <col min="19" max="19" width="9.140625" style="0" customWidth="1"/>
    <col min="20" max="20" width="8.57421875" style="0" customWidth="1"/>
    <col min="21" max="21" width="8.7109375" style="0" customWidth="1"/>
    <col min="22" max="22" width="6.57421875" style="0" customWidth="1"/>
    <col min="23" max="23" width="10.28125" style="0" customWidth="1"/>
    <col min="24" max="24" width="6.57421875" style="0" customWidth="1"/>
    <col min="25" max="25" width="9.8515625" style="0" customWidth="1"/>
    <col min="26" max="26" width="7.140625" style="0" customWidth="1"/>
    <col min="27" max="27" width="8.140625" style="0" customWidth="1"/>
    <col min="28" max="28" width="6.00390625" style="0" customWidth="1"/>
    <col min="29" max="29" width="9.00390625" style="0" customWidth="1"/>
    <col min="30" max="37" width="6.140625" style="0" customWidth="1"/>
    <col min="38" max="38" width="10.421875" style="0" customWidth="1"/>
    <col min="39" max="39" width="10.00390625" style="0" customWidth="1"/>
    <col min="40" max="40" width="11.574218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5" t="s">
        <v>67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2:40" ht="15"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5" t="s">
        <v>69</v>
      </c>
      <c r="AK4" s="97"/>
      <c r="AL4" s="97"/>
      <c r="AM4" s="97"/>
      <c r="AN4" s="97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1"/>
      <c r="AM5" s="101"/>
      <c r="AN5" s="10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5" t="s">
        <v>60</v>
      </c>
      <c r="AM6" s="95"/>
      <c r="AN6" s="96"/>
    </row>
    <row r="7" spans="2:40" ht="18">
      <c r="B7" s="11" t="s">
        <v>3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4</v>
      </c>
      <c r="C8" s="86" t="s">
        <v>5</v>
      </c>
      <c r="D8" s="87"/>
      <c r="E8" s="86" t="s">
        <v>6</v>
      </c>
      <c r="F8" s="87"/>
      <c r="G8" s="88" t="s">
        <v>7</v>
      </c>
      <c r="H8" s="89"/>
      <c r="I8" s="93" t="s">
        <v>8</v>
      </c>
      <c r="J8" s="90"/>
      <c r="K8" s="86" t="s">
        <v>9</v>
      </c>
      <c r="L8" s="87"/>
      <c r="M8" s="86" t="s">
        <v>10</v>
      </c>
      <c r="N8" s="90"/>
      <c r="O8" s="93" t="s">
        <v>11</v>
      </c>
      <c r="P8" s="87"/>
      <c r="Q8" s="93" t="s">
        <v>12</v>
      </c>
      <c r="R8" s="87"/>
      <c r="S8" s="93" t="s">
        <v>13</v>
      </c>
      <c r="T8" s="87"/>
      <c r="U8" s="93" t="s">
        <v>14</v>
      </c>
      <c r="V8" s="87"/>
      <c r="W8" s="88" t="s">
        <v>15</v>
      </c>
      <c r="X8" s="98"/>
      <c r="Y8" s="88" t="s">
        <v>16</v>
      </c>
      <c r="Z8" s="98"/>
      <c r="AA8" s="88" t="s">
        <v>17</v>
      </c>
      <c r="AB8" s="98"/>
      <c r="AC8" s="19" t="s">
        <v>18</v>
      </c>
      <c r="AD8" s="91" t="s">
        <v>19</v>
      </c>
      <c r="AE8" s="92"/>
      <c r="AF8" s="91" t="s">
        <v>20</v>
      </c>
      <c r="AG8" s="92"/>
      <c r="AH8" s="91" t="s">
        <v>21</v>
      </c>
      <c r="AI8" s="94"/>
      <c r="AJ8" s="93" t="s">
        <v>22</v>
      </c>
      <c r="AK8" s="90"/>
      <c r="AL8" s="99" t="s">
        <v>23</v>
      </c>
      <c r="AM8" s="100"/>
      <c r="AN8" s="20" t="s">
        <v>24</v>
      </c>
    </row>
    <row r="9" spans="2:40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6" t="s">
        <v>25</v>
      </c>
      <c r="AI9" s="22" t="s">
        <v>26</v>
      </c>
      <c r="AJ9" s="27" t="s">
        <v>25</v>
      </c>
      <c r="AK9" s="22" t="s">
        <v>26</v>
      </c>
      <c r="AL9" s="23" t="s">
        <v>25</v>
      </c>
      <c r="AM9" s="22" t="s">
        <v>26</v>
      </c>
      <c r="AN9" s="28"/>
    </row>
    <row r="10" spans="2:40" ht="21.75">
      <c r="B10" s="29" t="s">
        <v>27</v>
      </c>
      <c r="C10" s="80">
        <v>0</v>
      </c>
      <c r="D10" s="80">
        <v>8046</v>
      </c>
      <c r="E10" s="80">
        <v>1071</v>
      </c>
      <c r="F10" s="80">
        <v>2981</v>
      </c>
      <c r="G10" s="80">
        <v>2389</v>
      </c>
      <c r="H10" s="80">
        <v>0</v>
      </c>
      <c r="I10" s="80">
        <v>29720</v>
      </c>
      <c r="J10" s="80">
        <v>12077</v>
      </c>
      <c r="K10" s="80">
        <v>4228</v>
      </c>
      <c r="L10" s="80">
        <v>57</v>
      </c>
      <c r="M10" s="80">
        <v>174</v>
      </c>
      <c r="N10" s="80">
        <v>1357</v>
      </c>
      <c r="O10" s="80">
        <v>8960</v>
      </c>
      <c r="P10" s="80">
        <v>295</v>
      </c>
      <c r="Q10" s="80">
        <v>11330</v>
      </c>
      <c r="R10" s="80">
        <v>1280</v>
      </c>
      <c r="S10" s="80">
        <v>5285</v>
      </c>
      <c r="T10" s="80">
        <v>1095</v>
      </c>
      <c r="U10" s="80">
        <v>3400</v>
      </c>
      <c r="V10" s="80">
        <v>335</v>
      </c>
      <c r="W10" s="80">
        <v>13925</v>
      </c>
      <c r="X10" s="80">
        <v>100</v>
      </c>
      <c r="Y10" s="80">
        <v>10964</v>
      </c>
      <c r="Z10" s="80">
        <v>616</v>
      </c>
      <c r="AA10" s="80">
        <v>835</v>
      </c>
      <c r="AB10" s="80">
        <v>0</v>
      </c>
      <c r="AC10" s="80">
        <v>4700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f>SUMIF($C$9:$AK$9,"Ind",C10:AK10)</f>
        <v>96981</v>
      </c>
      <c r="AM10" s="80">
        <f>SUMIF($C$9:$AK$9,"I.Mad",C10:AK10)</f>
        <v>28239</v>
      </c>
      <c r="AN10" s="80">
        <f>SUM(AL10:AM10)</f>
        <v>125220</v>
      </c>
    </row>
    <row r="11" spans="2:40" ht="21.75">
      <c r="B11" s="31" t="s">
        <v>28</v>
      </c>
      <c r="C11" s="81" t="s">
        <v>29</v>
      </c>
      <c r="D11" s="81">
        <v>137</v>
      </c>
      <c r="E11" s="81">
        <v>10</v>
      </c>
      <c r="F11" s="81">
        <v>46</v>
      </c>
      <c r="G11" s="81">
        <v>7</v>
      </c>
      <c r="H11" s="81" t="s">
        <v>29</v>
      </c>
      <c r="I11" s="81">
        <v>143</v>
      </c>
      <c r="J11" s="81">
        <v>243</v>
      </c>
      <c r="K11" s="81">
        <v>15</v>
      </c>
      <c r="L11" s="81">
        <v>1</v>
      </c>
      <c r="M11" s="81">
        <v>3</v>
      </c>
      <c r="N11" s="81">
        <v>33</v>
      </c>
      <c r="O11" s="81">
        <v>41</v>
      </c>
      <c r="P11" s="81">
        <v>4</v>
      </c>
      <c r="Q11" s="81">
        <v>56</v>
      </c>
      <c r="R11" s="81">
        <v>20</v>
      </c>
      <c r="S11" s="81">
        <v>28</v>
      </c>
      <c r="T11" s="81">
        <v>13</v>
      </c>
      <c r="U11" s="81">
        <v>8</v>
      </c>
      <c r="V11" s="81">
        <v>3</v>
      </c>
      <c r="W11" s="81">
        <v>58</v>
      </c>
      <c r="X11" s="81">
        <v>1</v>
      </c>
      <c r="Y11" s="81">
        <v>50</v>
      </c>
      <c r="Z11" s="81">
        <v>10</v>
      </c>
      <c r="AA11" s="81">
        <v>9</v>
      </c>
      <c r="AB11" s="81" t="s">
        <v>29</v>
      </c>
      <c r="AC11" s="81">
        <v>40</v>
      </c>
      <c r="AD11" s="81" t="s">
        <v>29</v>
      </c>
      <c r="AE11" s="81" t="s">
        <v>29</v>
      </c>
      <c r="AF11" s="81" t="s">
        <v>29</v>
      </c>
      <c r="AG11" s="81" t="s">
        <v>29</v>
      </c>
      <c r="AH11" s="81" t="s">
        <v>29</v>
      </c>
      <c r="AI11" s="81" t="s">
        <v>29</v>
      </c>
      <c r="AJ11" s="81" t="s">
        <v>29</v>
      </c>
      <c r="AK11" s="81" t="s">
        <v>29</v>
      </c>
      <c r="AL11" s="80">
        <f>SUMIF($C$9:$AK$9,"Ind",C11:AK11)</f>
        <v>468</v>
      </c>
      <c r="AM11" s="80">
        <f>SUMIF($C$9:$AK$9,"I.Mad",C11:AK11)</f>
        <v>511</v>
      </c>
      <c r="AN11" s="80">
        <f>SUM(AL11:AM11)</f>
        <v>979</v>
      </c>
    </row>
    <row r="12" spans="2:40" ht="21.75">
      <c r="B12" s="31" t="s">
        <v>30</v>
      </c>
      <c r="C12" s="81" t="s">
        <v>29</v>
      </c>
      <c r="D12" s="81">
        <v>40</v>
      </c>
      <c r="E12" s="81">
        <v>3</v>
      </c>
      <c r="F12" s="81">
        <v>16</v>
      </c>
      <c r="G12" s="81">
        <v>3</v>
      </c>
      <c r="H12" s="81" t="s">
        <v>29</v>
      </c>
      <c r="I12" s="81">
        <v>16</v>
      </c>
      <c r="J12" s="81">
        <v>13</v>
      </c>
      <c r="K12" s="81">
        <v>12</v>
      </c>
      <c r="L12" s="80" t="s">
        <v>68</v>
      </c>
      <c r="M12" s="81">
        <v>1</v>
      </c>
      <c r="N12" s="81">
        <v>20</v>
      </c>
      <c r="O12" s="81">
        <v>13</v>
      </c>
      <c r="P12" s="80" t="s">
        <v>68</v>
      </c>
      <c r="Q12" s="81">
        <v>13</v>
      </c>
      <c r="R12" s="80" t="s">
        <v>68</v>
      </c>
      <c r="S12" s="81">
        <v>8</v>
      </c>
      <c r="T12" s="81">
        <v>4</v>
      </c>
      <c r="U12" s="81">
        <v>3</v>
      </c>
      <c r="V12" s="80" t="s">
        <v>68</v>
      </c>
      <c r="W12" s="81">
        <v>13</v>
      </c>
      <c r="X12" s="80" t="s">
        <v>68</v>
      </c>
      <c r="Y12" s="81">
        <v>9</v>
      </c>
      <c r="Z12" s="81">
        <v>4</v>
      </c>
      <c r="AA12" s="81">
        <v>3</v>
      </c>
      <c r="AB12" s="81" t="s">
        <v>29</v>
      </c>
      <c r="AC12" s="81">
        <v>12</v>
      </c>
      <c r="AD12" s="81" t="s">
        <v>29</v>
      </c>
      <c r="AE12" s="81" t="s">
        <v>29</v>
      </c>
      <c r="AF12" s="81" t="s">
        <v>29</v>
      </c>
      <c r="AG12" s="81" t="s">
        <v>29</v>
      </c>
      <c r="AH12" s="81" t="s">
        <v>29</v>
      </c>
      <c r="AI12" s="81" t="s">
        <v>29</v>
      </c>
      <c r="AJ12" s="81" t="s">
        <v>29</v>
      </c>
      <c r="AK12" s="81" t="s">
        <v>29</v>
      </c>
      <c r="AL12" s="80">
        <f>SUMIF($C$9:$AK$9,"Ind",C12:AK12)</f>
        <v>109</v>
      </c>
      <c r="AM12" s="80">
        <f>SUMIF($C$9:$AK$9,"I.Mad",C12:AK12)</f>
        <v>97</v>
      </c>
      <c r="AN12" s="80">
        <f>SUM(AL12:AM12)</f>
        <v>206</v>
      </c>
    </row>
    <row r="13" spans="2:40" ht="21.75">
      <c r="B13" s="31" t="s">
        <v>31</v>
      </c>
      <c r="C13" s="81" t="s">
        <v>29</v>
      </c>
      <c r="D13" s="81">
        <v>3</v>
      </c>
      <c r="E13" s="81">
        <v>6</v>
      </c>
      <c r="F13" s="81">
        <v>3</v>
      </c>
      <c r="G13" s="81">
        <v>0</v>
      </c>
      <c r="H13" s="81" t="s">
        <v>29</v>
      </c>
      <c r="I13" s="81">
        <v>0</v>
      </c>
      <c r="J13" s="81">
        <v>0</v>
      </c>
      <c r="K13" s="81">
        <v>0</v>
      </c>
      <c r="L13" s="81" t="s">
        <v>29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2" t="s">
        <v>29</v>
      </c>
      <c r="S13" s="81">
        <v>0</v>
      </c>
      <c r="T13" s="81">
        <v>0</v>
      </c>
      <c r="U13" s="81">
        <v>0</v>
      </c>
      <c r="V13" s="82" t="s">
        <v>29</v>
      </c>
      <c r="W13" s="81">
        <v>0</v>
      </c>
      <c r="X13" s="82" t="s">
        <v>29</v>
      </c>
      <c r="Y13" s="81">
        <v>0</v>
      </c>
      <c r="Z13" s="81">
        <v>0</v>
      </c>
      <c r="AA13" s="81">
        <v>4</v>
      </c>
      <c r="AB13" s="81" t="s">
        <v>29</v>
      </c>
      <c r="AC13" s="81">
        <v>6</v>
      </c>
      <c r="AD13" s="81" t="s">
        <v>29</v>
      </c>
      <c r="AE13" s="81" t="s">
        <v>29</v>
      </c>
      <c r="AF13" s="81" t="s">
        <v>29</v>
      </c>
      <c r="AG13" s="81" t="s">
        <v>29</v>
      </c>
      <c r="AH13" s="81" t="s">
        <v>29</v>
      </c>
      <c r="AI13" s="81" t="s">
        <v>29</v>
      </c>
      <c r="AJ13" s="81" t="s">
        <v>29</v>
      </c>
      <c r="AK13" s="81" t="s">
        <v>29</v>
      </c>
      <c r="AL13" s="83"/>
      <c r="AM13" s="83"/>
      <c r="AN13" s="83"/>
    </row>
    <row r="14" spans="2:40" ht="21.75">
      <c r="B14" s="33" t="s">
        <v>32</v>
      </c>
      <c r="C14" s="82" t="s">
        <v>29</v>
      </c>
      <c r="D14" s="84" t="s">
        <v>62</v>
      </c>
      <c r="E14" s="84" t="s">
        <v>64</v>
      </c>
      <c r="F14" s="84" t="s">
        <v>63</v>
      </c>
      <c r="G14" s="84" t="s">
        <v>61</v>
      </c>
      <c r="H14" s="82" t="s">
        <v>29</v>
      </c>
      <c r="I14" s="82">
        <v>14.5</v>
      </c>
      <c r="J14" s="82">
        <v>14.5</v>
      </c>
      <c r="K14" s="82">
        <v>14.5</v>
      </c>
      <c r="L14" s="82" t="s">
        <v>29</v>
      </c>
      <c r="M14" s="82">
        <v>15</v>
      </c>
      <c r="N14" s="82">
        <v>15</v>
      </c>
      <c r="O14" s="84" t="s">
        <v>65</v>
      </c>
      <c r="P14" s="82" t="s">
        <v>29</v>
      </c>
      <c r="Q14" s="84" t="s">
        <v>65</v>
      </c>
      <c r="R14" s="82" t="s">
        <v>29</v>
      </c>
      <c r="S14" s="84" t="s">
        <v>61</v>
      </c>
      <c r="T14" s="84" t="s">
        <v>61</v>
      </c>
      <c r="U14" s="84" t="s">
        <v>61</v>
      </c>
      <c r="V14" s="82" t="s">
        <v>29</v>
      </c>
      <c r="W14" s="84" t="s">
        <v>65</v>
      </c>
      <c r="X14" s="82" t="s">
        <v>29</v>
      </c>
      <c r="Y14" s="84" t="s">
        <v>62</v>
      </c>
      <c r="Z14" s="84" t="s">
        <v>62</v>
      </c>
      <c r="AA14" s="84" t="s">
        <v>63</v>
      </c>
      <c r="AB14" s="82" t="s">
        <v>29</v>
      </c>
      <c r="AC14" s="84" t="s">
        <v>63</v>
      </c>
      <c r="AD14" s="82" t="s">
        <v>29</v>
      </c>
      <c r="AE14" s="82" t="s">
        <v>29</v>
      </c>
      <c r="AF14" s="82" t="s">
        <v>29</v>
      </c>
      <c r="AG14" s="82" t="s">
        <v>29</v>
      </c>
      <c r="AH14" s="82" t="s">
        <v>29</v>
      </c>
      <c r="AI14" s="82" t="s">
        <v>29</v>
      </c>
      <c r="AJ14" s="82" t="s">
        <v>29</v>
      </c>
      <c r="AK14" s="82" t="s">
        <v>29</v>
      </c>
      <c r="AL14" s="83"/>
      <c r="AM14" s="83"/>
      <c r="AN14" s="83"/>
    </row>
    <row r="15" spans="2:40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4"/>
      <c r="AK15" s="43"/>
      <c r="AL15" s="45"/>
      <c r="AM15" s="45"/>
      <c r="AN15" s="46"/>
    </row>
    <row r="16" spans="2:40" ht="18.75">
      <c r="B16" s="29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7">
        <v>0</v>
      </c>
      <c r="AK16" s="47">
        <v>0</v>
      </c>
      <c r="AL16" s="50">
        <f>SUMIF($C$9:$AK$9,"Ind",C16:AK16)</f>
        <v>0</v>
      </c>
      <c r="AM16" s="50">
        <f>SUMIF($C$9:$AK$9,"I.Mad",C16:AK16)</f>
        <v>0</v>
      </c>
      <c r="AN16" s="50">
        <f>SUM(AL16:AM16)</f>
        <v>0</v>
      </c>
    </row>
    <row r="17" spans="2:40" ht="18.75">
      <c r="B17" s="31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0">
        <f>SUMIF($C$9:$AK$9,"Ind",C17:AK17)</f>
        <v>0</v>
      </c>
      <c r="AM17" s="50">
        <f>SUMIF($C$9:$AK$9,"I.Mad",C17:AK17)</f>
        <v>0</v>
      </c>
      <c r="AN17" s="50">
        <f>SUM(AL17:AM17)</f>
        <v>0</v>
      </c>
    </row>
    <row r="18" spans="2:40" ht="18.75">
      <c r="B18" s="31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0">
        <f>SUMIF($C$9:$AK$9,"Ind",C18:AK18)</f>
        <v>0</v>
      </c>
      <c r="AM18" s="50">
        <f>SUMIF($C$9:$AK$9,"I.Mad",C18:AK18)</f>
        <v>0</v>
      </c>
      <c r="AN18" s="50">
        <f>SUM(AL18:AM18)</f>
        <v>0</v>
      </c>
    </row>
    <row r="19" spans="2:40" ht="18">
      <c r="B19" s="31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2"/>
      <c r="AM19" s="52"/>
      <c r="AN19" s="52"/>
    </row>
    <row r="20" spans="2:40" ht="18">
      <c r="B20" s="31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51" t="s">
        <v>29</v>
      </c>
      <c r="AI20" s="43" t="s">
        <v>29</v>
      </c>
      <c r="AJ20" s="51" t="s">
        <v>29</v>
      </c>
      <c r="AK20" s="51" t="s">
        <v>29</v>
      </c>
      <c r="AL20" s="52"/>
      <c r="AM20" s="52"/>
      <c r="AN20" s="52"/>
    </row>
    <row r="21" spans="2:40" ht="15.75">
      <c r="B21" s="34" t="s">
        <v>37</v>
      </c>
      <c r="C21" s="53" t="s">
        <v>38</v>
      </c>
      <c r="D21" s="41"/>
      <c r="E21" s="38"/>
      <c r="G21" s="54" t="s">
        <v>39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38"/>
      <c r="AK21" s="38"/>
      <c r="AL21" s="55"/>
      <c r="AM21" s="45"/>
      <c r="AN21" s="46"/>
    </row>
    <row r="22" spans="2:40" ht="20.25">
      <c r="B22" s="31" t="s">
        <v>40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2"/>
      <c r="AD22" s="32"/>
      <c r="AE22" s="32"/>
      <c r="AF22" s="32"/>
      <c r="AG22" s="32"/>
      <c r="AH22" s="32"/>
      <c r="AI22" s="32"/>
      <c r="AJ22" s="58"/>
      <c r="AK22" s="58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59" t="s">
        <v>41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>
        <v>14</v>
      </c>
      <c r="Z23" s="56"/>
      <c r="AA23" s="56"/>
      <c r="AB23" s="56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14</v>
      </c>
      <c r="AM23" s="30">
        <f t="shared" si="1"/>
        <v>0</v>
      </c>
      <c r="AN23" s="30">
        <f t="shared" si="2"/>
        <v>14</v>
      </c>
    </row>
    <row r="24" spans="2:40" ht="20.25">
      <c r="B24" s="59" t="s">
        <v>42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59" t="s">
        <v>43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59" t="s">
        <v>44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2"/>
      <c r="AD27" s="32"/>
      <c r="AE27" s="32"/>
      <c r="AF27" s="32"/>
      <c r="AG27" s="61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59" t="s">
        <v>46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30"/>
      <c r="AD30" s="30"/>
      <c r="AE30" s="30"/>
      <c r="AF30" s="32"/>
      <c r="AG30" s="32"/>
      <c r="AH30" s="32"/>
      <c r="AI30" s="32"/>
      <c r="AJ30" s="58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2"/>
      <c r="AD34" s="32"/>
      <c r="AE34" s="32"/>
      <c r="AF34" s="32"/>
      <c r="AG34" s="32"/>
      <c r="AH34" s="32"/>
      <c r="AI34" s="32"/>
      <c r="AJ34" s="32"/>
      <c r="AK34" s="63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59" t="s">
        <v>54</v>
      </c>
      <c r="C36" s="30">
        <f aca="true" t="shared" si="3" ref="C36:AK36">+SUM(C10,C16,C22:C35)</f>
        <v>0</v>
      </c>
      <c r="D36" s="30">
        <f t="shared" si="3"/>
        <v>8046</v>
      </c>
      <c r="E36" s="30">
        <f t="shared" si="3"/>
        <v>1071</v>
      </c>
      <c r="F36" s="30">
        <f t="shared" si="3"/>
        <v>2981</v>
      </c>
      <c r="G36" s="30">
        <f t="shared" si="3"/>
        <v>2389</v>
      </c>
      <c r="H36" s="30">
        <f t="shared" si="3"/>
        <v>0</v>
      </c>
      <c r="I36" s="30">
        <f t="shared" si="3"/>
        <v>29720</v>
      </c>
      <c r="J36" s="30">
        <f t="shared" si="3"/>
        <v>12077</v>
      </c>
      <c r="K36" s="30">
        <f t="shared" si="3"/>
        <v>4228</v>
      </c>
      <c r="L36" s="30">
        <f t="shared" si="3"/>
        <v>57</v>
      </c>
      <c r="M36" s="30">
        <f t="shared" si="3"/>
        <v>174</v>
      </c>
      <c r="N36" s="30">
        <f t="shared" si="3"/>
        <v>1357</v>
      </c>
      <c r="O36" s="30">
        <f t="shared" si="3"/>
        <v>8960</v>
      </c>
      <c r="P36" s="30">
        <f t="shared" si="3"/>
        <v>295</v>
      </c>
      <c r="Q36" s="30">
        <f t="shared" si="3"/>
        <v>11330</v>
      </c>
      <c r="R36" s="30">
        <f t="shared" si="3"/>
        <v>1280</v>
      </c>
      <c r="S36" s="30">
        <f t="shared" si="3"/>
        <v>5285</v>
      </c>
      <c r="T36" s="30">
        <f t="shared" si="3"/>
        <v>1095</v>
      </c>
      <c r="U36" s="30">
        <f t="shared" si="3"/>
        <v>3400</v>
      </c>
      <c r="V36" s="30">
        <f t="shared" si="3"/>
        <v>335</v>
      </c>
      <c r="W36" s="30">
        <f t="shared" si="3"/>
        <v>13925</v>
      </c>
      <c r="X36" s="30">
        <f t="shared" si="3"/>
        <v>100</v>
      </c>
      <c r="Y36" s="30">
        <f t="shared" si="3"/>
        <v>10978</v>
      </c>
      <c r="Z36" s="30">
        <f t="shared" si="3"/>
        <v>616</v>
      </c>
      <c r="AA36" s="30">
        <f t="shared" si="3"/>
        <v>835</v>
      </c>
      <c r="AB36" s="30">
        <f t="shared" si="3"/>
        <v>0</v>
      </c>
      <c r="AC36" s="30">
        <f t="shared" si="3"/>
        <v>4700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96995</v>
      </c>
      <c r="AM36" s="30">
        <f t="shared" si="1"/>
        <v>28239</v>
      </c>
      <c r="AN36" s="30">
        <f t="shared" si="2"/>
        <v>125234</v>
      </c>
    </row>
    <row r="37" spans="2:40" ht="22.5" customHeight="1">
      <c r="B37" s="29" t="s">
        <v>55</v>
      </c>
      <c r="C37" s="64">
        <v>18.13</v>
      </c>
      <c r="D37" s="64"/>
      <c r="E37" s="64"/>
      <c r="F37" s="64"/>
      <c r="G37" s="64">
        <v>15.17</v>
      </c>
      <c r="H37" s="64"/>
      <c r="I37" s="64"/>
      <c r="J37" s="64"/>
      <c r="K37" s="64"/>
      <c r="L37" s="64"/>
      <c r="M37" s="64"/>
      <c r="N37" s="64"/>
      <c r="O37" s="64"/>
      <c r="P37" s="64"/>
      <c r="Q37" s="64">
        <v>16.5</v>
      </c>
      <c r="R37" s="64"/>
      <c r="S37" s="64"/>
      <c r="T37" s="64"/>
      <c r="U37" s="64">
        <v>14.77</v>
      </c>
      <c r="V37" s="64"/>
      <c r="W37" s="64"/>
      <c r="X37" s="64"/>
      <c r="Y37" s="64">
        <v>14.55</v>
      </c>
      <c r="Z37" s="64"/>
      <c r="AA37" s="64"/>
      <c r="AB37" s="64"/>
      <c r="AC37" s="64">
        <v>17.83</v>
      </c>
      <c r="AD37" s="64"/>
      <c r="AE37" s="64"/>
      <c r="AF37" s="64"/>
      <c r="AG37" s="64"/>
      <c r="AH37" s="64"/>
      <c r="AI37" s="64"/>
      <c r="AJ37" s="65"/>
      <c r="AK37" s="66"/>
      <c r="AL37" s="67"/>
      <c r="AM37" s="67"/>
      <c r="AN37" s="68"/>
    </row>
    <row r="38" spans="2:40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59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102" t="s">
        <v>70</v>
      </c>
      <c r="AJ41" s="102"/>
      <c r="AK41" s="102"/>
      <c r="AL41" s="102"/>
      <c r="AM41" s="102"/>
      <c r="AN41" s="102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5"/>
      <c r="AE43" s="35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35"/>
      <c r="AE44" s="35"/>
      <c r="AF44" s="70"/>
      <c r="AG44" s="70"/>
      <c r="AH44" s="35"/>
      <c r="AI44" s="35"/>
      <c r="AJ44" s="35"/>
      <c r="AK44" s="35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35"/>
      <c r="AE45" s="35"/>
      <c r="AF45" s="70"/>
      <c r="AG45" s="70"/>
      <c r="AH45" s="35"/>
      <c r="AI45" s="35"/>
      <c r="AJ45" s="35"/>
      <c r="AK45" s="35"/>
      <c r="AL45" s="1"/>
      <c r="AM45" s="1"/>
      <c r="AN45" s="1"/>
    </row>
  </sheetData>
  <mergeCells count="24">
    <mergeCell ref="AI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2008-12-09T21:22:02Z</cp:lastPrinted>
  <dcterms:created xsi:type="dcterms:W3CDTF">2008-10-21T17:58:04Z</dcterms:created>
  <dcterms:modified xsi:type="dcterms:W3CDTF">2008-12-09T21:27:24Z</dcterms:modified>
  <cp:category/>
  <cp:version/>
  <cp:contentType/>
  <cp:contentStatus/>
</cp:coreProperties>
</file>