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45" windowHeight="61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<sst xmlns="http://schemas.openxmlformats.org/spreadsheetml/2006/main" count="378" uniqueCount="68">
  <si>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</si>
  <si>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</si>
  <si>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</si>
  <si>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</si>
  <si>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</si>
  <si>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</si>
  <si>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</si>
  <si>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</si>
  <si>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</si>
  <si>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</si>
  <si>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</si>
  <si>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</si>
  <si>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</si>
  <si>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</si>
  <si>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</si>
  <si>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</si>
  <si>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</si>
  <si>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</si>
  <si>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</si>
  <si>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</si>
  <si>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</si>
  <si>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</si>
  <si>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</si>
  <si>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</si>
  <si>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</si>
  <si>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</si>
  <si>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</si>
  <si>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</si>
  <si>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</si>
  <si>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</si>
  <si>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</si>
  <si>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</si>
  <si>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</si>
  <si>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</si>
  <si>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</si>
  <si>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</si>
  <si>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</si>
  <si>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</si>
  <si>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</si>
  <si>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</si>
  <si>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</si>
  <si>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</si>
  <si>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</si>
  <si>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</si>
  <si>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</si>
  <si>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</si>
  <si>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</si>
  <si>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</si>
  <si>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</si>
  <si>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</si>
  <si>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</si>
  <si>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</si>
  <si>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</si>
  <si>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</si>
  <si>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</si>
  <si>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</si>
  <si>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</si>
  <si>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</si>
  <si>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</si>
  <si>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</si>
  <si>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</si>
  <si>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</si>
  <si>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R.M.N°542--2008-PRODUCE, R.M.N°651-2008-PRODUCE</t>
  </si>
  <si>
    <t>Callao, 05 de Agosto  del 2008</t>
  </si>
  <si>
    <t xml:space="preserve">      Fecha:  04/08/2008</t>
  </si>
  <si>
    <t>18.8</t>
  </si>
  <si>
    <t>13.0</t>
  </si>
  <si>
    <t>16.0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</si>
</sst>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178" fontId="12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C9" sqref="C9"/>
    </sheetView>
  </sheetViews>
  <sheetFormatPr defaultColWidth="11.421875" defaultRowHeight="12.75"/>
  <cols>
    <col min="2" max="2" width="18.421875" style="0" customWidth="1"/>
    <col min="3" max="18" width="7.140625" style="0" customWidth="1"/>
    <col min="19" max="35" width="7.28125" style="0" customWidth="1"/>
    <col min="36" max="36" width="7.140625" style="0" customWidth="1"/>
    <col min="37" max="37" width="6.140625" style="0" customWidth="1"/>
    <col min="38" max="40" width="9.57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3" t="s">
        <v>36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</row>
    <row r="3" spans="2:40" ht="15">
      <c r="B3" s="83" t="s">
        <v>49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3" t="s">
        <v>61</v>
      </c>
      <c r="AK4" s="95"/>
      <c r="AL4" s="95"/>
      <c r="AM4" s="95"/>
      <c r="AN4" s="95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9"/>
      <c r="AM5" s="99"/>
      <c r="AN5" s="99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3" t="s">
        <v>64</v>
      </c>
      <c r="AM6" s="93"/>
      <c r="AN6" s="94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4" t="s">
        <v>22</v>
      </c>
      <c r="D8" s="85"/>
      <c r="E8" s="84" t="s">
        <v>43</v>
      </c>
      <c r="F8" s="85"/>
      <c r="G8" s="86" t="s">
        <v>30</v>
      </c>
      <c r="H8" s="87"/>
      <c r="I8" s="91" t="s">
        <v>45</v>
      </c>
      <c r="J8" s="88"/>
      <c r="K8" s="84" t="s">
        <v>31</v>
      </c>
      <c r="L8" s="85"/>
      <c r="M8" s="84" t="s">
        <v>32</v>
      </c>
      <c r="N8" s="88"/>
      <c r="O8" s="91" t="s">
        <v>4</v>
      </c>
      <c r="P8" s="85"/>
      <c r="Q8" s="91" t="s">
        <v>5</v>
      </c>
      <c r="R8" s="85"/>
      <c r="S8" s="91" t="s">
        <v>6</v>
      </c>
      <c r="T8" s="85"/>
      <c r="U8" s="91" t="s">
        <v>7</v>
      </c>
      <c r="V8" s="85"/>
      <c r="W8" s="86" t="s">
        <v>8</v>
      </c>
      <c r="X8" s="96"/>
      <c r="Y8" s="86" t="s">
        <v>35</v>
      </c>
      <c r="Z8" s="96"/>
      <c r="AA8" s="86" t="s">
        <v>42</v>
      </c>
      <c r="AB8" s="96"/>
      <c r="AC8" s="19" t="s">
        <v>29</v>
      </c>
      <c r="AD8" s="89" t="s">
        <v>47</v>
      </c>
      <c r="AE8" s="90"/>
      <c r="AF8" s="89" t="s">
        <v>21</v>
      </c>
      <c r="AG8" s="90"/>
      <c r="AH8" s="89" t="s">
        <v>34</v>
      </c>
      <c r="AI8" s="92"/>
      <c r="AJ8" s="91" t="s">
        <v>28</v>
      </c>
      <c r="AK8" s="88"/>
      <c r="AL8" s="97" t="s">
        <v>9</v>
      </c>
      <c r="AM8" s="98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34</v>
      </c>
      <c r="AK10" s="30">
        <v>62</v>
      </c>
      <c r="AL10" s="30">
        <f>SUMIF($C$9:$AK$9,"Ind",C10:AK10)</f>
        <v>34</v>
      </c>
      <c r="AM10" s="30">
        <f>SUMIF($C$9:$AK$9,"I.Mad",C10:AK10)</f>
        <v>62</v>
      </c>
      <c r="AN10" s="30">
        <f>SUM(AL10:AM10)</f>
        <v>96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2" t="s">
        <v>13</v>
      </c>
      <c r="AI11" s="32" t="s">
        <v>13</v>
      </c>
      <c r="AJ11" s="34">
        <v>3</v>
      </c>
      <c r="AK11" s="34">
        <v>4</v>
      </c>
      <c r="AL11" s="30">
        <f>SUMIF($C$9:$AK$9,"Ind",C11:AK11)</f>
        <v>3</v>
      </c>
      <c r="AM11" s="30">
        <f>SUMIF($C$9:$AK$9,"I.Mad",C11:AK11)</f>
        <v>4</v>
      </c>
      <c r="AN11" s="30">
        <f>SUM(AL11:AM11)</f>
        <v>7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2" t="s">
        <v>13</v>
      </c>
      <c r="AI12" s="32" t="s">
        <v>13</v>
      </c>
      <c r="AJ12" s="34">
        <v>2</v>
      </c>
      <c r="AK12" s="34">
        <v>2</v>
      </c>
      <c r="AL12" s="30">
        <f>SUMIF($C$9:$AK$9,"Ind",C12:AK12)</f>
        <v>2</v>
      </c>
      <c r="AM12" s="30">
        <f>SUMIF($C$9:$AK$9,"I.Mad",C12:AK12)</f>
        <v>2</v>
      </c>
      <c r="AN12" s="30">
        <f>SUM(AL12:AM12)</f>
        <v>4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2" t="s">
        <v>13</v>
      </c>
      <c r="AI13" s="32" t="s">
        <v>13</v>
      </c>
      <c r="AJ13" s="34">
        <v>3</v>
      </c>
      <c r="AK13" s="34">
        <v>2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1" t="s">
        <v>13</v>
      </c>
      <c r="AI14" s="81" t="s">
        <v>13</v>
      </c>
      <c r="AJ14" s="100" t="s">
        <v>66</v>
      </c>
      <c r="AK14" s="100" t="s">
        <v>66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>SUMIF($C$9:$AK$9,"Ind",C23:AK23)</f>
        <v>0</v>
      </c>
      <c r="AM23" s="30">
        <f aca="true" t="shared" si="0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>SUMIF($C$9:$AK$9,"Ind",C24:AK24)</f>
        <v>0</v>
      </c>
      <c r="AM24" s="30">
        <f t="shared" si="0"/>
        <v>0</v>
      </c>
      <c r="AN24" s="30">
        <f aca="true" t="shared" si="1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>SUMIF($C$9:$AK$9,"Ind",C25:AK25)</f>
        <v>0</v>
      </c>
      <c r="AM25" s="30">
        <f t="shared" si="0"/>
        <v>0</v>
      </c>
      <c r="AN25" s="30">
        <f t="shared" si="1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>SUMIF($C$9:$AK$9,"Ind",C26:AK26)</f>
        <v>0</v>
      </c>
      <c r="AM26" s="30">
        <f t="shared" si="0"/>
        <v>0</v>
      </c>
      <c r="AN26" s="30">
        <f t="shared" si="1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>SUMIF($C$9:$AK$9,"Ind",C27:AK27)</f>
        <v>0</v>
      </c>
      <c r="AM27" s="30">
        <f t="shared" si="0"/>
        <v>0</v>
      </c>
      <c r="AN27" s="30">
        <f t="shared" si="1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>SUMIF($C$9:$AK$9,"Ind",C28:AK28)</f>
        <v>0</v>
      </c>
      <c r="AM28" s="30">
        <f t="shared" si="0"/>
        <v>0</v>
      </c>
      <c r="AN28" s="30">
        <f t="shared" si="1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>SUMIF($C$9:$AK$9,"Ind",C29:AK29)</f>
        <v>0</v>
      </c>
      <c r="AM29" s="30">
        <f t="shared" si="0"/>
        <v>0</v>
      </c>
      <c r="AN29" s="30">
        <f t="shared" si="1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>SUMIF($C$9:$AK$9,"Ind",C30:AK30)</f>
        <v>0</v>
      </c>
      <c r="AM30" s="30">
        <f t="shared" si="0"/>
        <v>0</v>
      </c>
      <c r="AN30" s="30">
        <f t="shared" si="1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>SUMIF($C$9:$AK$9,"Ind",C31:AK31)</f>
        <v>0</v>
      </c>
      <c r="AM31" s="30">
        <f t="shared" si="0"/>
        <v>0</v>
      </c>
      <c r="AN31" s="30">
        <f t="shared" si="1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>SUMIF($C$9:$AK$9,"Ind",C32:AK32)</f>
        <v>0</v>
      </c>
      <c r="AM32" s="30">
        <f t="shared" si="0"/>
        <v>0</v>
      </c>
      <c r="AN32" s="30">
        <f t="shared" si="1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>SUMIF($C$9:$AK$9,"Ind",C33:AK33)</f>
        <v>0</v>
      </c>
      <c r="AM33" s="30">
        <f t="shared" si="0"/>
        <v>0</v>
      </c>
      <c r="AN33" s="30">
        <f t="shared" si="1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>SUMIF($C$9:$AK$9,"Ind",C34:AK34)</f>
        <v>0</v>
      </c>
      <c r="AM34" s="30">
        <f t="shared" si="0"/>
        <v>0</v>
      </c>
      <c r="AN34" s="30">
        <f t="shared" si="1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>SUMIF($C$9:$AK$9,"Ind",C35:AK35)</f>
        <v>0</v>
      </c>
      <c r="AM35" s="30">
        <f t="shared" si="0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2" ref="D36:AH36">+SUM(D10,D16,D22:D35)</f>
        <v>0</v>
      </c>
      <c r="E36" s="30">
        <f t="shared" si="2"/>
        <v>0</v>
      </c>
      <c r="F36" s="30">
        <f t="shared" si="2"/>
        <v>0</v>
      </c>
      <c r="G36" s="30">
        <f>+SUM(G10,G16,G22:G35)</f>
        <v>0</v>
      </c>
      <c r="H36" s="30">
        <f>+SUM(H10,H16,H22:H35)</f>
        <v>0</v>
      </c>
      <c r="I36" s="30">
        <f t="shared" si="2"/>
        <v>0</v>
      </c>
      <c r="J36" s="30">
        <f t="shared" si="2"/>
        <v>0</v>
      </c>
      <c r="K36" s="30">
        <f t="shared" si="2"/>
        <v>0</v>
      </c>
      <c r="L36" s="30">
        <f t="shared" si="2"/>
        <v>0</v>
      </c>
      <c r="M36" s="30">
        <f t="shared" si="2"/>
        <v>0</v>
      </c>
      <c r="N36" s="30">
        <f t="shared" si="2"/>
        <v>0</v>
      </c>
      <c r="O36" s="30">
        <f t="shared" si="2"/>
        <v>0</v>
      </c>
      <c r="P36" s="30">
        <f t="shared" si="2"/>
        <v>0</v>
      </c>
      <c r="Q36" s="30">
        <f t="shared" si="2"/>
        <v>0</v>
      </c>
      <c r="R36" s="30">
        <f t="shared" si="2"/>
        <v>0</v>
      </c>
      <c r="S36" s="30">
        <f t="shared" si="2"/>
        <v>0</v>
      </c>
      <c r="T36" s="30">
        <f t="shared" si="2"/>
        <v>0</v>
      </c>
      <c r="U36" s="30">
        <f t="shared" si="2"/>
        <v>0</v>
      </c>
      <c r="V36" s="30">
        <f t="shared" si="2"/>
        <v>0</v>
      </c>
      <c r="W36" s="30">
        <f t="shared" si="2"/>
        <v>0</v>
      </c>
      <c r="X36" s="30">
        <f t="shared" si="2"/>
        <v>0</v>
      </c>
      <c r="Y36" s="30">
        <f t="shared" si="2"/>
        <v>0</v>
      </c>
      <c r="Z36" s="30">
        <f t="shared" si="2"/>
        <v>0</v>
      </c>
      <c r="AA36" s="30">
        <f t="shared" si="2"/>
        <v>0</v>
      </c>
      <c r="AB36" s="30">
        <f t="shared" si="2"/>
        <v>0</v>
      </c>
      <c r="AC36" s="30">
        <f t="shared" si="2"/>
        <v>0</v>
      </c>
      <c r="AD36" s="30">
        <f t="shared" si="2"/>
        <v>0</v>
      </c>
      <c r="AE36" s="30">
        <f t="shared" si="2"/>
        <v>0</v>
      </c>
      <c r="AF36" s="30">
        <f>+SUM(AF10,AF16,AF22:AF35)</f>
        <v>0</v>
      </c>
      <c r="AG36" s="30">
        <f>+SUM(AG10,AG16,AG22:AG35)</f>
        <v>0</v>
      </c>
      <c r="AH36" s="30">
        <f t="shared" si="2"/>
        <v>0</v>
      </c>
      <c r="AI36" s="30">
        <f>+SUM(AI10,AI16,AI22:AI35)</f>
        <v>0</v>
      </c>
      <c r="AJ36" s="30">
        <f>+SUM(AJ10,AJ16,AJ22:AJ35)</f>
        <v>34</v>
      </c>
      <c r="AK36" s="30">
        <f>+SUM(AK10,AK16,AK22:AK35)</f>
        <v>62</v>
      </c>
      <c r="AL36" s="30">
        <f>SUMIF($C$9:$AK$9,"Ind",C36:AK36)</f>
        <v>34</v>
      </c>
      <c r="AM36" s="30">
        <f>SUMIF($C$9:$AK$9,"I.Mad",C36:AK36)</f>
        <v>62</v>
      </c>
      <c r="AN36" s="30">
        <f>SUM(AL36:AM36)</f>
        <v>96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 t="s">
        <v>65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63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Milagros Franco</cp:lastModifiedBy>
  <cp:lastPrinted>2008-06-07T16:10:30Z</cp:lastPrinted>
  <dcterms:created xsi:type="dcterms:W3CDTF">2008-04-14T14:47:15Z</dcterms:created>
  <dcterms:modified xsi:type="dcterms:W3CDTF">2008-08-05T20:36:34Z</dcterms:modified>
  <cp:category/>
  <cp:version/>
  <cp:contentType/>
  <cp:contentStatus/>
</cp:coreProperties>
</file>