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<sst xmlns="http://schemas.openxmlformats.org/spreadsheetml/2006/main" count="369" uniqueCount="66">
  <si>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</si>
  <si>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</si>
  <si>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</si>
  <si>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</si>
  <si>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</si>
  <si>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</si>
  <si>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</si>
  <si>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</si>
  <si>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</si>
  <si>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</si>
  <si>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</si>
  <si>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</si>
  <si>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</si>
  <si>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</si>
  <si>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</si>
  <si>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</si>
  <si>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</si>
  <si>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</si>
  <si>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</si>
  <si>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</si>
  <si>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</si>
  <si>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</si>
  <si>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</si>
  <si>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</si>
  <si>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</si>
  <si>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</si>
  <si>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</si>
  <si>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</si>
  <si>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</si>
  <si>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</si>
  <si>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</si>
  <si>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</si>
  <si>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</si>
  <si>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</si>
  <si>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</si>
  <si>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</si>
  <si>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</si>
  <si>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</si>
  <si>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</si>
  <si>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</si>
  <si>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</si>
  <si>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</si>
  <si>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</si>
  <si>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</si>
  <si>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</si>
  <si>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</si>
  <si>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</si>
  <si>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</si>
  <si>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</si>
  <si>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</si>
  <si>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</si>
  <si>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</si>
  <si>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</si>
  <si>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</si>
  <si>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</si>
  <si>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</si>
  <si>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</si>
  <si>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</si>
  <si>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</si>
  <si>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</si>
  <si>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R.M.N°542--2008-PRODUCE; R.M.Nº568-2008-PRODUCE</t>
  </si>
  <si>
    <t xml:space="preserve"> D.S. N°011-2007-PRODUCE; R.M.Nº 355-2008-PRODUCE; R.M.Nº570-2008-PRODUCE</t>
  </si>
  <si>
    <t xml:space="preserve">      Fecha:  02/07/2008</t>
  </si>
  <si>
    <t>Callao, 03 de Julio  del 2008</t>
  </si>
  <si>
    <t>S/M</t>
  </si>
  <si>
    <t>9,0-14,0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</si>
</sst>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178" fontId="13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5" zoomScaleNormal="65" workbookViewId="0" topLeftCell="N1">
      <selection activeCell="AF31" sqref="AF31"/>
    </sheetView>
  </sheetViews>
  <sheetFormatPr defaultColWidth="11.421875" defaultRowHeight="12.75"/>
  <cols>
    <col min="2" max="2" width="18.421875" style="0" customWidth="1"/>
    <col min="3" max="3" width="8.140625" style="0" customWidth="1"/>
    <col min="4" max="8" width="7.140625" style="0" customWidth="1"/>
    <col min="9" max="9" width="8.7109375" style="0" customWidth="1"/>
    <col min="10" max="18" width="7.140625" style="0" customWidth="1"/>
    <col min="19" max="29" width="7.28125" style="0" customWidth="1"/>
    <col min="30" max="35" width="8.140625" style="0" customWidth="1"/>
    <col min="36" max="36" width="8.57421875" style="0" customWidth="1"/>
    <col min="37" max="37" width="8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59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62</v>
      </c>
      <c r="AM6" s="83"/>
      <c r="AN6" s="84"/>
    </row>
    <row r="7" spans="2:40" ht="18">
      <c r="B7" s="11" t="s">
        <v>2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22</v>
      </c>
      <c r="D8" s="87"/>
      <c r="E8" s="97" t="s">
        <v>43</v>
      </c>
      <c r="F8" s="87"/>
      <c r="G8" s="88" t="s">
        <v>30</v>
      </c>
      <c r="H8" s="98"/>
      <c r="I8" s="86" t="s">
        <v>45</v>
      </c>
      <c r="J8" s="93"/>
      <c r="K8" s="97" t="s">
        <v>31</v>
      </c>
      <c r="L8" s="87"/>
      <c r="M8" s="97" t="s">
        <v>32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35</v>
      </c>
      <c r="Z8" s="89"/>
      <c r="AA8" s="88" t="s">
        <v>42</v>
      </c>
      <c r="AB8" s="89"/>
      <c r="AC8" s="19" t="s">
        <v>29</v>
      </c>
      <c r="AD8" s="94" t="s">
        <v>47</v>
      </c>
      <c r="AE8" s="99"/>
      <c r="AF8" s="94" t="s">
        <v>21</v>
      </c>
      <c r="AG8" s="99"/>
      <c r="AH8" s="94" t="s">
        <v>34</v>
      </c>
      <c r="AI8" s="95"/>
      <c r="AJ8" s="86" t="s">
        <v>28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0">
        <v>0</v>
      </c>
      <c r="AE10" s="30">
        <v>0</v>
      </c>
      <c r="AF10" s="30">
        <v>2486</v>
      </c>
      <c r="AG10" s="30">
        <v>0</v>
      </c>
      <c r="AH10" s="30">
        <v>23</v>
      </c>
      <c r="AI10" s="30">
        <v>0</v>
      </c>
      <c r="AJ10" s="30">
        <v>2103</v>
      </c>
      <c r="AK10" s="30">
        <v>470</v>
      </c>
      <c r="AL10" s="30">
        <f>SUMIF($C$9:$AK$9,"Ind",C10:AK10)</f>
        <v>4612</v>
      </c>
      <c r="AM10" s="30">
        <f>SUMIF($C$9:$AK$9,"I.Mad",C10:AK10)</f>
        <v>470</v>
      </c>
      <c r="AN10" s="30">
        <f>SUM(AL10:AM10)</f>
        <v>5082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4" t="s">
        <v>13</v>
      </c>
      <c r="AE11" s="34" t="s">
        <v>13</v>
      </c>
      <c r="AF11" s="34">
        <v>28</v>
      </c>
      <c r="AG11" s="34" t="s">
        <v>13</v>
      </c>
      <c r="AH11" s="34">
        <v>2</v>
      </c>
      <c r="AI11" s="34" t="s">
        <v>13</v>
      </c>
      <c r="AJ11" s="34">
        <v>39</v>
      </c>
      <c r="AK11" s="34">
        <v>8</v>
      </c>
      <c r="AL11" s="30">
        <f>SUMIF($C$9:$AK$9,"Ind",C11:AK11)</f>
        <v>69</v>
      </c>
      <c r="AM11" s="30">
        <f>SUMIF($C$9:$AK$9,"I.Mad",C11:AK11)</f>
        <v>8</v>
      </c>
      <c r="AN11" s="30">
        <f>SUM(AL11:AM11)</f>
        <v>77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4" t="s">
        <v>13</v>
      </c>
      <c r="AE12" s="34" t="s">
        <v>13</v>
      </c>
      <c r="AF12" s="34">
        <v>10</v>
      </c>
      <c r="AG12" s="34" t="s">
        <v>13</v>
      </c>
      <c r="AH12" s="30" t="s">
        <v>64</v>
      </c>
      <c r="AI12" s="34" t="s">
        <v>13</v>
      </c>
      <c r="AJ12" s="34">
        <v>8</v>
      </c>
      <c r="AK12" s="34">
        <v>2</v>
      </c>
      <c r="AL12" s="30">
        <f>SUMIF($C$9:$AK$9,"Ind",C12:AK12)</f>
        <v>18</v>
      </c>
      <c r="AM12" s="30">
        <f>SUMIF($C$9:$AK$9,"I.Mad",C12:AK12)</f>
        <v>2</v>
      </c>
      <c r="AN12" s="30">
        <f>SUM(AL12:AM12)</f>
        <v>20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4" t="s">
        <v>13</v>
      </c>
      <c r="AE13" s="34" t="s">
        <v>13</v>
      </c>
      <c r="AF13" s="34">
        <v>41.36490064751563</v>
      </c>
      <c r="AG13" s="34" t="s">
        <v>13</v>
      </c>
      <c r="AH13" s="34" t="s">
        <v>13</v>
      </c>
      <c r="AI13" s="34" t="s">
        <v>13</v>
      </c>
      <c r="AJ13" s="34">
        <v>16.182699081718003</v>
      </c>
      <c r="AK13" s="34">
        <v>0.35790959958814594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62" t="s">
        <v>13</v>
      </c>
      <c r="AE14" s="62" t="s">
        <v>13</v>
      </c>
      <c r="AF14" s="82" t="s">
        <v>65</v>
      </c>
      <c r="AG14" s="62" t="s">
        <v>13</v>
      </c>
      <c r="AH14" s="62" t="s">
        <v>13</v>
      </c>
      <c r="AI14" s="62" t="s">
        <v>13</v>
      </c>
      <c r="AJ14" s="62">
        <v>13</v>
      </c>
      <c r="AK14" s="62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61</v>
      </c>
      <c r="D21" s="44"/>
      <c r="E21" s="41"/>
      <c r="I21" s="55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54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52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2486</v>
      </c>
      <c r="AG36" s="30">
        <f>+SUM(AG10,AG16,AG22:AG35)</f>
        <v>0</v>
      </c>
      <c r="AH36" s="30">
        <f t="shared" si="3"/>
        <v>23</v>
      </c>
      <c r="AI36" s="30">
        <f>+SUM(AI10,AI16,AI22:AI35)</f>
        <v>0</v>
      </c>
      <c r="AJ36" s="30">
        <f>+SUM(AJ10,AJ16,AJ22:AJ35)</f>
        <v>2103</v>
      </c>
      <c r="AK36" s="30">
        <f>+SUM(AK10,AK16,AK22:AK35)</f>
        <v>470</v>
      </c>
      <c r="AL36" s="30">
        <f>SUMIF($C$9:$AK$9,"Ind",C36:AK36)</f>
        <v>4612</v>
      </c>
      <c r="AM36" s="30">
        <f>SUMIF($C$9:$AK$9,"I.Mad",C36:AK36)</f>
        <v>470</v>
      </c>
      <c r="AN36" s="30">
        <f>SUM(AL36:AM36)</f>
        <v>5082</v>
      </c>
    </row>
    <row r="37" spans="2:40" ht="20.25">
      <c r="B37" s="29" t="s">
        <v>48</v>
      </c>
      <c r="C37" s="65"/>
      <c r="D37" s="65"/>
      <c r="E37" s="65"/>
      <c r="F37" s="65"/>
      <c r="G37" s="65"/>
      <c r="H37" s="65"/>
      <c r="I37" s="65">
        <v>20.6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>
        <v>15.2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18" right="0" top="0" bottom="0" header="0" footer="0"/>
  <pageSetup fitToHeight="1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2008-07-03T17:19:16Z</cp:lastPrinted>
  <dcterms:created xsi:type="dcterms:W3CDTF">2008-04-14T14:47:15Z</dcterms:created>
  <dcterms:modified xsi:type="dcterms:W3CDTF">2008-07-03T18:37:58Z</dcterms:modified>
  <cp:category/>
  <cp:version/>
  <cp:contentType/>
  <cp:contentStatus/>
</cp:coreProperties>
</file>