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<sst xmlns="http://schemas.openxmlformats.org/spreadsheetml/2006/main" count="378" uniqueCount="69">
  <si>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</si>
  <si>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</si>
  <si>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</si>
  <si>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</si>
  <si>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</si>
  <si>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</si>
  <si>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</si>
  <si>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</si>
  <si>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</si>
  <si>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</si>
  <si>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</si>
  <si>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</si>
  <si>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</si>
  <si>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</si>
  <si>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</si>
  <si>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</si>
  <si>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</si>
  <si>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</si>
  <si>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</si>
  <si>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</si>
  <si>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</si>
  <si>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</si>
  <si>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</si>
  <si>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</si>
  <si>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</si>
  <si>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</si>
  <si>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</si>
  <si>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</si>
  <si>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</si>
  <si>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</si>
  <si>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</si>
  <si>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</si>
  <si>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</si>
  <si>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</si>
  <si>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</si>
  <si>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</si>
  <si>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</si>
  <si>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</si>
  <si>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</si>
  <si>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</si>
  <si>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</si>
  <si>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</si>
  <si>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</si>
  <si>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</si>
  <si>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</si>
  <si>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</si>
  <si>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</si>
  <si>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</si>
  <si>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</si>
  <si>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</si>
  <si>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</si>
  <si>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</si>
  <si>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</si>
  <si>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</si>
  <si>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</si>
  <si>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</si>
  <si>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</si>
  <si>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</si>
  <si>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</si>
  <si>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</si>
  <si>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</si>
  <si>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</si>
  <si>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</si>
  <si>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</si>
  <si>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</si>
  <si>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</si>
  <si>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</si>
  <si>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Callao,03 de junio del 2024</t>
  </si>
  <si>
    <t xml:space="preserve">        Fecha  :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</si>
</sst>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G1" zoomScale="22" zoomScaleNormal="22" workbookViewId="0">
      <selection activeCell="V33" sqref="V3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68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10311.35</v>
      </c>
      <c r="H12" s="24">
        <v>201.66</v>
      </c>
      <c r="I12" s="24">
        <v>10712.55</v>
      </c>
      <c r="J12" s="24">
        <v>113.285</v>
      </c>
      <c r="K12" s="24">
        <v>839.15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255.19</v>
      </c>
      <c r="R12" s="24">
        <v>0</v>
      </c>
      <c r="S12" s="24">
        <v>0</v>
      </c>
      <c r="T12" s="24">
        <v>0</v>
      </c>
      <c r="U12" s="24">
        <v>14.79</v>
      </c>
      <c r="V12" s="24">
        <v>380.52</v>
      </c>
      <c r="W12" s="24">
        <v>0</v>
      </c>
      <c r="X12" s="24">
        <v>0</v>
      </c>
      <c r="Y12" s="24">
        <v>3268.9749999999999</v>
      </c>
      <c r="Z12" s="24">
        <v>0</v>
      </c>
      <c r="AA12" s="24">
        <v>878.01499999999999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434.98499999999996</v>
      </c>
      <c r="AN12" s="24">
        <v>164.22499999999999</v>
      </c>
      <c r="AO12" s="24">
        <f>SUMIF($C$11:$AN$11,"Ind",C12:AN12)</f>
        <v>26715.005000000001</v>
      </c>
      <c r="AP12" s="24">
        <f>SUMIF($C$11:$AN$11,"I.Mad",C12:AN12)</f>
        <v>859.68999999999994</v>
      </c>
      <c r="AQ12" s="24">
        <f>SUM(AO12:AP12)</f>
        <v>27574.695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41</v>
      </c>
      <c r="H13" s="24">
        <v>4</v>
      </c>
      <c r="I13" s="24">
        <v>61</v>
      </c>
      <c r="J13" s="24">
        <v>2</v>
      </c>
      <c r="K13" s="24">
        <v>4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</v>
      </c>
      <c r="R13" s="24" t="s">
        <v>33</v>
      </c>
      <c r="S13" s="24" t="s">
        <v>33</v>
      </c>
      <c r="T13" s="24" t="s">
        <v>33</v>
      </c>
      <c r="U13" s="24">
        <v>1</v>
      </c>
      <c r="V13" s="24">
        <v>6</v>
      </c>
      <c r="W13" s="24" t="s">
        <v>33</v>
      </c>
      <c r="X13" s="24" t="s">
        <v>33</v>
      </c>
      <c r="Y13" s="24">
        <v>22</v>
      </c>
      <c r="Z13" s="24" t="s">
        <v>33</v>
      </c>
      <c r="AA13" s="24">
        <v>7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6</v>
      </c>
      <c r="AN13" s="24">
        <v>3</v>
      </c>
      <c r="AO13" s="24">
        <f>SUMIF($C$11:$AN$11,"Ind*",C13:AN13)</f>
        <v>147</v>
      </c>
      <c r="AP13" s="24">
        <f>SUMIF($C$11:$AN$11,"I.Mad",C13:AN13)</f>
        <v>15</v>
      </c>
      <c r="AQ13" s="24">
        <f>SUM(AO13:AP13)</f>
        <v>162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15</v>
      </c>
      <c r="H14" s="24">
        <v>1</v>
      </c>
      <c r="I14" s="24">
        <v>14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5</v>
      </c>
      <c r="R14" s="24" t="s">
        <v>33</v>
      </c>
      <c r="S14" s="24" t="s">
        <v>33</v>
      </c>
      <c r="T14" s="24" t="s">
        <v>33</v>
      </c>
      <c r="U14" s="24" t="s">
        <v>64</v>
      </c>
      <c r="V14" s="24">
        <v>4</v>
      </c>
      <c r="W14" s="24" t="s">
        <v>33</v>
      </c>
      <c r="X14" s="24" t="s">
        <v>33</v>
      </c>
      <c r="Y14" s="24" t="s">
        <v>64</v>
      </c>
      <c r="Z14" s="24" t="s">
        <v>33</v>
      </c>
      <c r="AA14" s="24">
        <v>2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4</v>
      </c>
      <c r="AN14" s="24" t="s">
        <v>64</v>
      </c>
      <c r="AO14" s="24">
        <f>SUMIF($C$11:$AN$11,"Ind*",C14:AN14)</f>
        <v>40</v>
      </c>
      <c r="AP14" s="24">
        <f>SUMIF($C$11:$AN$11,"I.Mad",C14:AN14)</f>
        <v>6</v>
      </c>
      <c r="AQ14" s="24">
        <f>SUM(AO14:AP14)</f>
        <v>46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11.799840015848</v>
      </c>
      <c r="H15" s="24">
        <v>65.838509316766803</v>
      </c>
      <c r="I15" s="24">
        <v>17.990554852404099</v>
      </c>
      <c r="J15" s="24">
        <v>32.828282828286802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68.446939467358504</v>
      </c>
      <c r="R15" s="24" t="s">
        <v>33</v>
      </c>
      <c r="S15" s="24" t="s">
        <v>33</v>
      </c>
      <c r="T15" s="24" t="s">
        <v>33</v>
      </c>
      <c r="U15" s="24" t="s">
        <v>33</v>
      </c>
      <c r="V15" s="24">
        <v>64.039937138366497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>
        <v>67.690642181335704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69.20264375917381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12.5</v>
      </c>
      <c r="H16" s="27">
        <v>11.5</v>
      </c>
      <c r="I16" s="27">
        <v>13</v>
      </c>
      <c r="J16" s="27">
        <v>12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11.5</v>
      </c>
      <c r="R16" s="27" t="s">
        <v>33</v>
      </c>
      <c r="S16" s="27" t="s">
        <v>33</v>
      </c>
      <c r="T16" s="27" t="s">
        <v>33</v>
      </c>
      <c r="U16" s="27" t="s">
        <v>33</v>
      </c>
      <c r="V16" s="27">
        <v>11.5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>
        <v>11.5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10.5</v>
      </c>
      <c r="AN16" s="27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3.9728400000000001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>
        <v>0.24382999999999999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4.2166700000000006</v>
      </c>
      <c r="AP30" s="24">
        <f t="shared" si="1"/>
        <v>0</v>
      </c>
      <c r="AQ30" s="32">
        <f t="shared" si="2"/>
        <v>4.2166700000000006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10311.35</v>
      </c>
      <c r="H41" s="32">
        <f>+SUM(H24:H40,H18,H12)</f>
        <v>201.66</v>
      </c>
      <c r="I41" s="32">
        <f>+SUM(I24:I40,I18,I12)</f>
        <v>10716.52284</v>
      </c>
      <c r="J41" s="32">
        <f t="shared" si="3"/>
        <v>113.285</v>
      </c>
      <c r="K41" s="32">
        <f t="shared" si="3"/>
        <v>839.15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255.19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14.79</v>
      </c>
      <c r="V41" s="32">
        <f t="shared" si="3"/>
        <v>380.52</v>
      </c>
      <c r="W41" s="32">
        <f t="shared" si="3"/>
        <v>0</v>
      </c>
      <c r="X41" s="32">
        <f t="shared" si="3"/>
        <v>0</v>
      </c>
      <c r="Y41" s="32">
        <f t="shared" si="3"/>
        <v>3268.9749999999999</v>
      </c>
      <c r="Z41" s="32">
        <f t="shared" si="3"/>
        <v>0</v>
      </c>
      <c r="AA41" s="32">
        <f>+SUM(AA24:AA40,AA18,C12)</f>
        <v>0.24382999999999999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434.98499999999996</v>
      </c>
      <c r="AN41" s="32">
        <f>+SUM(AN24:AN40,AN18,AN12)</f>
        <v>164.22499999999999</v>
      </c>
      <c r="AO41" s="32">
        <f>SUM(AO12,AO18,AO24:AO37)</f>
        <v>26719.221670000003</v>
      </c>
      <c r="AP41" s="32">
        <f>SUM(AP12,AP18,AP24:AP37)</f>
        <v>859.68999999999994</v>
      </c>
      <c r="AQ41" s="32">
        <f t="shared" si="2"/>
        <v>27578.911670000001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2024-06-03T20:39:31Z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