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240" windowWidth="20310" windowHeight="6240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<sst xmlns="http://schemas.openxmlformats.org/spreadsheetml/2006/main" count="384" uniqueCount="71">
  <si>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</si>
  <si>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</si>
  <si>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</si>
  <si>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</si>
  <si>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</si>
  <si>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</si>
  <si>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</si>
  <si>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</si>
  <si>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</si>
  <si>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</si>
  <si>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</si>
  <si>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</si>
  <si>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</si>
  <si>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</si>
  <si>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</si>
  <si>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</si>
  <si>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</si>
  <si>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</si>
  <si>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</si>
  <si>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</si>
  <si>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</si>
  <si>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</si>
  <si>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</si>
  <si>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</si>
  <si>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</si>
  <si>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</si>
  <si>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</si>
  <si>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</si>
  <si>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</si>
  <si>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</si>
  <si>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</si>
  <si>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</si>
  <si>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</si>
  <si>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</si>
  <si>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</si>
  <si>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</si>
  <si>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</si>
  <si>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</si>
  <si>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</si>
  <si>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</si>
  <si>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</si>
  <si>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</si>
  <si>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</si>
  <si>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</si>
  <si>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</si>
  <si>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</si>
  <si>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</si>
  <si>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</si>
  <si>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</si>
  <si>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</si>
  <si>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</si>
  <si>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</si>
  <si>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</si>
  <si>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</si>
  <si>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</si>
  <si>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</si>
  <si>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</si>
  <si>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</si>
  <si>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</si>
  <si>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</si>
  <si>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</si>
  <si>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</si>
  <si>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</si>
  <si>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</si>
  <si>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R.M.N°647-2017-PRODUCE, R.M.N°028-2018-PRODUCE, R.M.N°142-2018-PRODUCE</t>
  </si>
  <si>
    <t>MALAGUA</t>
  </si>
  <si>
    <t>Atención: Sr. Raúl Pérez-Reyes Espejo</t>
  </si>
  <si>
    <t>S/M</t>
  </si>
  <si>
    <t>Puertos con mal tiempo</t>
  </si>
  <si>
    <t xml:space="preserve">        Fecha  : 31/05/2018</t>
  </si>
  <si>
    <t>Callao, 01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</si>
</sst>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4">
    <xf numFmtId="0" fontId="0" fillId="0" borderId="0"/>
    <xf numFmtId="165" fontId="17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164" fontId="17" fillId="0" borderId="0" applyFont="0" applyFill="0" applyBorder="0" applyAlignment="0" applyProtection="0"/>
    <xf numFmtId="0" fontId="17" fillId="0" borderId="0"/>
    <xf numFmtId="0" fontId="44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44" fillId="0" borderId="0"/>
    <xf numFmtId="0" fontId="44" fillId="0" borderId="0"/>
    <xf numFmtId="0" fontId="26" fillId="0" borderId="0"/>
    <xf numFmtId="0" fontId="40" fillId="0" borderId="0"/>
    <xf numFmtId="0" fontId="17" fillId="0" borderId="0"/>
    <xf numFmtId="169" fontId="17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130">
    <xf numFmtId="0" fontId="0" fillId="0" borderId="0" xfId="0"/>
    <xf numFmtId="0" fontId="19" fillId="0" borderId="0" xfId="0" applyFont="1" applyBorder="1"/>
    <xf numFmtId="0" fontId="18" fillId="0" borderId="0" xfId="0" applyFont="1"/>
    <xf numFmtId="0" fontId="19" fillId="0" borderId="0" xfId="0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2" fillId="0" borderId="0" xfId="0" applyFont="1" applyBorder="1"/>
    <xf numFmtId="0" fontId="20" fillId="3" borderId="2" xfId="0" applyFont="1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/>
    <xf numFmtId="0" fontId="20" fillId="0" borderId="4" xfId="0" applyFont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0" xfId="0" applyFont="1"/>
    <xf numFmtId="0" fontId="23" fillId="0" borderId="0" xfId="0" applyFont="1"/>
    <xf numFmtId="20" fontId="19" fillId="0" borderId="0" xfId="0" quotePrefix="1" applyNumberFormat="1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68" fontId="18" fillId="0" borderId="0" xfId="0" applyNumberFormat="1" applyFont="1"/>
    <xf numFmtId="0" fontId="19" fillId="0" borderId="0" xfId="0" applyFont="1" applyBorder="1" applyAlignment="1">
      <alignment horizontal="left"/>
    </xf>
    <xf numFmtId="0" fontId="24" fillId="0" borderId="0" xfId="0" quotePrefix="1" applyFont="1" applyAlignment="1">
      <alignment horizontal="left"/>
    </xf>
    <xf numFmtId="0" fontId="19" fillId="0" borderId="0" xfId="0" quotePrefix="1" applyFont="1" applyAlignment="1">
      <alignment horizontal="left"/>
    </xf>
    <xf numFmtId="167" fontId="19" fillId="0" borderId="0" xfId="0" applyNumberFormat="1" applyFont="1" applyBorder="1"/>
    <xf numFmtId="167" fontId="20" fillId="3" borderId="5" xfId="0" applyNumberFormat="1" applyFont="1" applyFill="1" applyBorder="1" applyAlignment="1">
      <alignment horizontal="center" wrapText="1"/>
    </xf>
    <xf numFmtId="167" fontId="20" fillId="0" borderId="0" xfId="0" applyNumberFormat="1" applyFont="1" applyBorder="1" applyAlignment="1">
      <alignment horizontal="center"/>
    </xf>
    <xf numFmtId="1" fontId="18" fillId="0" borderId="0" xfId="0" applyNumberFormat="1" applyFont="1"/>
    <xf numFmtId="0" fontId="22" fillId="0" borderId="3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Border="1" applyAlignment="1"/>
    <xf numFmtId="0" fontId="19" fillId="0" borderId="0" xfId="0" applyFont="1" applyAlignment="1"/>
    <xf numFmtId="0" fontId="18" fillId="0" borderId="0" xfId="0" applyFont="1" applyAlignment="1"/>
    <xf numFmtId="1" fontId="19" fillId="0" borderId="0" xfId="0" applyNumberFormat="1" applyFont="1" applyBorder="1" applyAlignment="1">
      <alignment horizontal="center"/>
    </xf>
    <xf numFmtId="1" fontId="19" fillId="0" borderId="0" xfId="0" applyNumberFormat="1" applyFont="1" applyBorder="1"/>
    <xf numFmtId="167" fontId="25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Border="1" applyAlignment="1">
      <alignment horizontal="right"/>
    </xf>
    <xf numFmtId="0" fontId="19" fillId="3" borderId="0" xfId="0" applyFont="1" applyFill="1" applyBorder="1" applyAlignment="1">
      <alignment horizontal="right"/>
    </xf>
    <xf numFmtId="0" fontId="18" fillId="3" borderId="0" xfId="0" applyFont="1" applyFill="1" applyAlignment="1">
      <alignment horizontal="right"/>
    </xf>
    <xf numFmtId="167" fontId="27" fillId="0" borderId="0" xfId="12" applyNumberFormat="1" applyFont="1" applyBorder="1" applyAlignment="1">
      <alignment horizontal="center"/>
    </xf>
    <xf numFmtId="1" fontId="20" fillId="0" borderId="3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28" fillId="0" borderId="4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0" xfId="0" applyFont="1"/>
    <xf numFmtId="0" fontId="28" fillId="0" borderId="1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5" xfId="0" applyFont="1" applyBorder="1" applyAlignment="1">
      <alignment horizontal="center"/>
    </xf>
    <xf numFmtId="1" fontId="20" fillId="0" borderId="3" xfId="0" quotePrefix="1" applyNumberFormat="1" applyFont="1" applyBorder="1" applyAlignment="1">
      <alignment horizontal="center"/>
    </xf>
    <xf numFmtId="1" fontId="30" fillId="0" borderId="1" xfId="0" applyNumberFormat="1" applyFont="1" applyFill="1" applyBorder="1" applyAlignment="1">
      <alignment horizontal="center"/>
    </xf>
    <xf numFmtId="1" fontId="30" fillId="0" borderId="1" xfId="0" applyNumberFormat="1" applyFont="1" applyBorder="1" applyAlignment="1">
      <alignment horizontal="center"/>
    </xf>
    <xf numFmtId="1" fontId="30" fillId="0" borderId="1" xfId="0" quotePrefix="1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1" fontId="30" fillId="0" borderId="5" xfId="0" applyNumberFormat="1" applyFont="1" applyBorder="1" applyAlignment="1">
      <alignment horizontal="center"/>
    </xf>
    <xf numFmtId="0" fontId="22" fillId="0" borderId="0" xfId="0" applyFont="1"/>
    <xf numFmtId="167" fontId="30" fillId="0" borderId="1" xfId="0" applyNumberFormat="1" applyFont="1" applyFill="1" applyBorder="1" applyAlignment="1">
      <alignment horizontal="center"/>
    </xf>
    <xf numFmtId="167" fontId="30" fillId="0" borderId="1" xfId="0" quotePrefix="1" applyNumberFormat="1" applyFont="1" applyBorder="1" applyAlignment="1">
      <alignment horizontal="center"/>
    </xf>
    <xf numFmtId="1" fontId="30" fillId="0" borderId="0" xfId="0" applyNumberFormat="1" applyFont="1" applyBorder="1" applyAlignment="1">
      <alignment horizontal="center"/>
    </xf>
    <xf numFmtId="0" fontId="18" fillId="0" borderId="0" xfId="0" applyFont="1" applyBorder="1"/>
    <xf numFmtId="1" fontId="33" fillId="0" borderId="0" xfId="12" applyNumberFormat="1" applyFont="1" applyFill="1" applyBorder="1" applyProtection="1">
      <protection locked="0"/>
    </xf>
    <xf numFmtId="1" fontId="33" fillId="0" borderId="0" xfId="12" applyNumberFormat="1" applyFont="1" applyFill="1" applyBorder="1" applyAlignment="1" applyProtection="1">
      <protection locked="0"/>
    </xf>
    <xf numFmtId="1" fontId="33" fillId="0" borderId="0" xfId="12" applyNumberFormat="1" applyFont="1" applyFill="1" applyBorder="1" applyAlignment="1" applyProtection="1">
      <alignment horizontal="right"/>
      <protection locked="0"/>
    </xf>
    <xf numFmtId="1" fontId="33" fillId="0" borderId="0" xfId="12" quotePrefix="1" applyNumberFormat="1" applyFont="1" applyFill="1" applyBorder="1" applyAlignment="1" applyProtection="1">
      <protection locked="0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/>
    <xf numFmtId="0" fontId="19" fillId="0" borderId="0" xfId="0" applyFont="1" applyFill="1"/>
    <xf numFmtId="0" fontId="22" fillId="0" borderId="0" xfId="0" applyFont="1" applyAlignment="1">
      <alignment horizontal="left"/>
    </xf>
    <xf numFmtId="49" fontId="22" fillId="0" borderId="0" xfId="0" applyNumberFormat="1" applyFont="1"/>
    <xf numFmtId="22" fontId="22" fillId="0" borderId="0" xfId="0" applyNumberFormat="1" applyFont="1"/>
    <xf numFmtId="167" fontId="30" fillId="0" borderId="5" xfId="0" applyNumberFormat="1" applyFont="1" applyBorder="1" applyAlignment="1">
      <alignment horizontal="center"/>
    </xf>
    <xf numFmtId="0" fontId="36" fillId="0" borderId="0" xfId="0" applyFont="1"/>
    <xf numFmtId="1" fontId="30" fillId="0" borderId="0" xfId="0" applyNumberFormat="1" applyFont="1" applyFill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38" fillId="0" borderId="5" xfId="0" applyFont="1" applyFill="1" applyBorder="1" applyAlignment="1">
      <alignment horizontal="center"/>
    </xf>
    <xf numFmtId="0" fontId="38" fillId="0" borderId="6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167" fontId="30" fillId="0" borderId="0" xfId="0" quotePrefix="1" applyNumberFormat="1" applyFont="1" applyBorder="1" applyAlignment="1">
      <alignment horizontal="center"/>
    </xf>
    <xf numFmtId="0" fontId="39" fillId="0" borderId="5" xfId="0" applyFont="1" applyBorder="1"/>
    <xf numFmtId="0" fontId="39" fillId="0" borderId="5" xfId="0" applyFont="1" applyBorder="1" applyAlignment="1">
      <alignment horizontal="left"/>
    </xf>
    <xf numFmtId="0" fontId="39" fillId="0" borderId="1" xfId="0" applyFont="1" applyBorder="1" applyAlignment="1">
      <alignment horizontal="left"/>
    </xf>
    <xf numFmtId="0" fontId="39" fillId="3" borderId="2" xfId="0" applyFont="1" applyFill="1" applyBorder="1" applyAlignment="1">
      <alignment horizontal="left"/>
    </xf>
    <xf numFmtId="0" fontId="39" fillId="0" borderId="1" xfId="0" applyFont="1" applyBorder="1"/>
    <xf numFmtId="0" fontId="19" fillId="0" borderId="0" xfId="0" applyFont="1" applyFill="1" applyBorder="1" applyAlignment="1">
      <alignment horizontal="center"/>
    </xf>
    <xf numFmtId="0" fontId="39" fillId="0" borderId="9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0" xfId="0" applyFont="1" applyFill="1"/>
    <xf numFmtId="0" fontId="28" fillId="0" borderId="0" xfId="0" applyFont="1" applyFill="1" applyBorder="1"/>
    <xf numFmtId="167" fontId="30" fillId="3" borderId="5" xfId="0" applyNumberFormat="1" applyFont="1" applyFill="1" applyBorder="1" applyAlignment="1">
      <alignment horizontal="center" wrapText="1"/>
    </xf>
    <xf numFmtId="0" fontId="35" fillId="0" borderId="0" xfId="13" applyFont="1" applyFill="1" applyAlignment="1" applyProtection="1"/>
    <xf numFmtId="167" fontId="20" fillId="0" borderId="3" xfId="0" quotePrefix="1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29" fillId="0" borderId="0" xfId="0" applyFont="1"/>
    <xf numFmtId="1" fontId="41" fillId="0" borderId="0" xfId="12" quotePrefix="1" applyNumberFormat="1" applyFont="1" applyBorder="1" applyAlignment="1" applyProtection="1">
      <protection locked="0"/>
    </xf>
    <xf numFmtId="0" fontId="29" fillId="0" borderId="0" xfId="0" applyFont="1" applyBorder="1" applyAlignment="1"/>
    <xf numFmtId="0" fontId="29" fillId="3" borderId="0" xfId="0" applyFont="1" applyFill="1" applyAlignment="1">
      <alignment horizontal="right"/>
    </xf>
    <xf numFmtId="0" fontId="25" fillId="0" borderId="0" xfId="0" applyFont="1"/>
    <xf numFmtId="0" fontId="29" fillId="0" borderId="0" xfId="0" applyFont="1" applyBorder="1"/>
    <xf numFmtId="1" fontId="29" fillId="0" borderId="0" xfId="0" applyNumberFormat="1" applyFont="1" applyBorder="1"/>
    <xf numFmtId="1" fontId="29" fillId="0" borderId="0" xfId="0" applyNumberFormat="1" applyFont="1" applyBorder="1" applyAlignment="1">
      <alignment horizontal="center"/>
    </xf>
    <xf numFmtId="0" fontId="42" fillId="0" borderId="0" xfId="0" applyFont="1"/>
    <xf numFmtId="0" fontId="43" fillId="0" borderId="0" xfId="0" applyFont="1"/>
    <xf numFmtId="0" fontId="45" fillId="0" borderId="0" xfId="0" applyFont="1"/>
    <xf numFmtId="1" fontId="39" fillId="0" borderId="0" xfId="0" applyNumberFormat="1" applyFont="1"/>
    <xf numFmtId="0" fontId="35" fillId="0" borderId="0" xfId="0" applyFont="1" applyBorder="1"/>
    <xf numFmtId="168" fontId="30" fillId="0" borderId="5" xfId="0" applyNumberFormat="1" applyFont="1" applyBorder="1" applyAlignment="1">
      <alignment horizontal="center"/>
    </xf>
    <xf numFmtId="1" fontId="18" fillId="0" borderId="0" xfId="0" applyNumberFormat="1" applyFont="1" applyBorder="1"/>
    <xf numFmtId="0" fontId="0" fillId="0" borderId="1" xfId="0" applyBorder="1"/>
    <xf numFmtId="0" fontId="47" fillId="0" borderId="0" xfId="0" applyFont="1" applyBorder="1" applyAlignment="1"/>
    <xf numFmtId="167" fontId="47" fillId="0" borderId="0" xfId="0" applyNumberFormat="1" applyFont="1" applyBorder="1" applyAlignment="1"/>
    <xf numFmtId="2" fontId="30" fillId="0" borderId="5" xfId="0" applyNumberFormat="1" applyFont="1" applyBorder="1" applyAlignment="1">
      <alignment horizontal="center"/>
    </xf>
    <xf numFmtId="0" fontId="39" fillId="0" borderId="0" xfId="0" applyFont="1"/>
    <xf numFmtId="0" fontId="25" fillId="0" borderId="0" xfId="0" applyFont="1" applyFill="1"/>
    <xf numFmtId="0" fontId="28" fillId="4" borderId="8" xfId="0" applyFont="1" applyFill="1" applyBorder="1" applyAlignment="1">
      <alignment horizontal="center"/>
    </xf>
    <xf numFmtId="0" fontId="28" fillId="4" borderId="7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9" fillId="5" borderId="0" xfId="0" applyFont="1" applyFill="1"/>
    <xf numFmtId="0" fontId="46" fillId="0" borderId="2" xfId="0" applyFont="1" applyFill="1" applyBorder="1" applyAlignment="1">
      <alignment horizontal="center"/>
    </xf>
    <xf numFmtId="0" fontId="46" fillId="0" borderId="4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46" fillId="0" borderId="2" xfId="0" quotePrefix="1" applyFont="1" applyFill="1" applyBorder="1" applyAlignment="1">
      <alignment horizontal="center"/>
    </xf>
    <xf numFmtId="0" fontId="46" fillId="0" borderId="4" xfId="0" quotePrefix="1" applyFont="1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20" fontId="34" fillId="0" borderId="0" xfId="0" applyNumberFormat="1" applyFont="1" applyAlignment="1">
      <alignment horizontal="right"/>
    </xf>
    <xf numFmtId="166" fontId="22" fillId="0" borderId="0" xfId="0" applyNumberFormat="1" applyFont="1" applyAlignment="1">
      <alignment horizont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46" fillId="4" borderId="1" xfId="0" applyFont="1" applyFill="1" applyBorder="1" applyAlignment="1">
      <alignment horizontal="center"/>
    </xf>
  </cellXfs>
  <cellStyles count="34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19" xfId="33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J1" zoomScale="25" zoomScaleNormal="25" workbookViewId="0">
      <selection activeCell="AM43" sqref="AM43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4.7109375" style="2" customWidth="1"/>
    <col min="8" max="8" width="22.42578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7109375" style="2" customWidth="1"/>
    <col min="24" max="24" width="28.28515625" style="2" customWidth="1"/>
    <col min="25" max="25" width="32.7109375" style="2" bestFit="1" customWidth="1"/>
    <col min="26" max="26" width="28.42578125" style="2" customWidth="1"/>
    <col min="27" max="27" width="28.8554687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42</v>
      </c>
    </row>
    <row r="2" spans="2:48" ht="33" x14ac:dyDescent="0.45">
      <c r="B2" s="112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4" t="s">
        <v>66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</row>
    <row r="5" spans="2:48" ht="45" customHeight="1" x14ac:dyDescent="0.5">
      <c r="B5" s="124" t="s">
        <v>63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5" t="s">
        <v>37</v>
      </c>
      <c r="AN6" s="125"/>
      <c r="AO6" s="125"/>
      <c r="AP6" s="125"/>
      <c r="AQ6" s="125"/>
    </row>
    <row r="7" spans="2:48" s="9" customFormat="1" ht="27.7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6"/>
      <c r="AP7" s="126"/>
      <c r="AQ7" s="126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5" t="s">
        <v>69</v>
      </c>
      <c r="AP8" s="125"/>
      <c r="AQ8" s="125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3"/>
      <c r="U9" s="83"/>
      <c r="V9" s="83"/>
      <c r="W9" s="66"/>
      <c r="X9" s="66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21" t="s">
        <v>4</v>
      </c>
      <c r="D10" s="118"/>
      <c r="E10" s="121" t="s">
        <v>5</v>
      </c>
      <c r="F10" s="118"/>
      <c r="G10" s="119" t="s">
        <v>6</v>
      </c>
      <c r="H10" s="120"/>
      <c r="I10" s="129" t="s">
        <v>44</v>
      </c>
      <c r="J10" s="129"/>
      <c r="K10" s="123" t="s">
        <v>7</v>
      </c>
      <c r="L10" s="123"/>
      <c r="M10" s="121" t="s">
        <v>8</v>
      </c>
      <c r="N10" s="122"/>
      <c r="O10" s="121" t="s">
        <v>9</v>
      </c>
      <c r="P10" s="122"/>
      <c r="Q10" s="119" t="s">
        <v>10</v>
      </c>
      <c r="R10" s="120"/>
      <c r="S10" s="119" t="s">
        <v>11</v>
      </c>
      <c r="T10" s="120"/>
      <c r="U10" s="119" t="s">
        <v>12</v>
      </c>
      <c r="V10" s="120"/>
      <c r="W10" s="119" t="s">
        <v>51</v>
      </c>
      <c r="X10" s="120"/>
      <c r="Y10" s="121" t="s">
        <v>45</v>
      </c>
      <c r="Z10" s="118"/>
      <c r="AA10" s="121" t="s">
        <v>38</v>
      </c>
      <c r="AB10" s="118"/>
      <c r="AC10" s="121" t="s">
        <v>13</v>
      </c>
      <c r="AD10" s="118"/>
      <c r="AE10" s="117" t="s">
        <v>53</v>
      </c>
      <c r="AF10" s="118"/>
      <c r="AG10" s="117" t="s">
        <v>46</v>
      </c>
      <c r="AH10" s="118"/>
      <c r="AI10" s="117" t="s">
        <v>47</v>
      </c>
      <c r="AJ10" s="118"/>
      <c r="AK10" s="117" t="s">
        <v>48</v>
      </c>
      <c r="AL10" s="118"/>
      <c r="AM10" s="117" t="s">
        <v>49</v>
      </c>
      <c r="AN10" s="118"/>
      <c r="AO10" s="127" t="s">
        <v>14</v>
      </c>
      <c r="AP10" s="128"/>
      <c r="AQ10" s="85" t="s">
        <v>15</v>
      </c>
      <c r="AT10" s="87"/>
    </row>
    <row r="11" spans="2:48" s="44" customFormat="1" ht="36" customHeight="1" x14ac:dyDescent="0.55000000000000004">
      <c r="B11" s="78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113" t="s">
        <v>16</v>
      </c>
      <c r="J11" s="114" t="s">
        <v>17</v>
      </c>
      <c r="K11" s="74" t="s">
        <v>16</v>
      </c>
      <c r="L11" s="75" t="s">
        <v>17</v>
      </c>
      <c r="M11" s="74" t="s">
        <v>16</v>
      </c>
      <c r="N11" s="75" t="s">
        <v>17</v>
      </c>
      <c r="O11" s="75" t="s">
        <v>16</v>
      </c>
      <c r="P11" s="75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115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3" t="s">
        <v>16</v>
      </c>
      <c r="AF11" s="76" t="s">
        <v>17</v>
      </c>
      <c r="AG11" s="73" t="s">
        <v>16</v>
      </c>
      <c r="AH11" s="76" t="s">
        <v>17</v>
      </c>
      <c r="AI11" s="73" t="s">
        <v>16</v>
      </c>
      <c r="AJ11" s="76" t="s">
        <v>17</v>
      </c>
      <c r="AK11" s="76" t="s">
        <v>16</v>
      </c>
      <c r="AL11" s="73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8"/>
    </row>
    <row r="12" spans="2:48" ht="50.25" customHeight="1" x14ac:dyDescent="0.55000000000000004">
      <c r="B12" s="79" t="s">
        <v>18</v>
      </c>
      <c r="C12" s="50">
        <v>0</v>
      </c>
      <c r="D12" s="50">
        <v>0</v>
      </c>
      <c r="E12" s="50">
        <v>0</v>
      </c>
      <c r="F12" s="50">
        <v>1222.9999999999998</v>
      </c>
      <c r="G12" s="50">
        <v>12721.664999999997</v>
      </c>
      <c r="H12" s="50">
        <v>147.85500000000002</v>
      </c>
      <c r="I12" s="50">
        <v>12220.26</v>
      </c>
      <c r="J12" s="50">
        <v>30.96</v>
      </c>
      <c r="K12" s="50">
        <v>1110.335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375</v>
      </c>
      <c r="W12" s="50">
        <v>250</v>
      </c>
      <c r="X12" s="50">
        <v>0</v>
      </c>
      <c r="Y12" s="50">
        <v>94.74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961.95499999999993</v>
      </c>
      <c r="AN12" s="50">
        <v>379.06</v>
      </c>
      <c r="AO12" s="51">
        <f>SUMIF($C$11:$AN$11,"Ind*",C12:AN12)</f>
        <v>27358.954999999994</v>
      </c>
      <c r="AP12" s="51">
        <f>SUMIF($C$11:$AN$11,"I.Mad",C12:AN12)</f>
        <v>2155.875</v>
      </c>
      <c r="AQ12" s="51">
        <f>SUM(AO12:AP12)</f>
        <v>29514.829999999994</v>
      </c>
      <c r="AS12" s="26"/>
      <c r="AT12" s="59"/>
    </row>
    <row r="13" spans="2:48" ht="50.25" customHeight="1" x14ac:dyDescent="0.55000000000000004">
      <c r="B13" s="80" t="s">
        <v>19</v>
      </c>
      <c r="C13" s="52" t="s">
        <v>20</v>
      </c>
      <c r="D13" s="52" t="s">
        <v>20</v>
      </c>
      <c r="E13" s="52" t="s">
        <v>20</v>
      </c>
      <c r="F13" s="52">
        <v>49</v>
      </c>
      <c r="G13" s="52">
        <v>42</v>
      </c>
      <c r="H13" s="52">
        <v>3</v>
      </c>
      <c r="I13" s="52">
        <v>37</v>
      </c>
      <c r="J13" s="52">
        <v>1</v>
      </c>
      <c r="K13" s="52">
        <v>3</v>
      </c>
      <c r="L13" s="52" t="s">
        <v>20</v>
      </c>
      <c r="M13" s="52" t="s">
        <v>20</v>
      </c>
      <c r="N13" s="52" t="s">
        <v>20</v>
      </c>
      <c r="O13" s="52" t="s">
        <v>20</v>
      </c>
      <c r="P13" s="52" t="s">
        <v>20</v>
      </c>
      <c r="Q13" s="52" t="s">
        <v>20</v>
      </c>
      <c r="R13" s="52" t="s">
        <v>20</v>
      </c>
      <c r="S13" s="52" t="s">
        <v>20</v>
      </c>
      <c r="T13" s="52" t="s">
        <v>20</v>
      </c>
      <c r="U13" s="52" t="s">
        <v>20</v>
      </c>
      <c r="V13" s="52">
        <v>4</v>
      </c>
      <c r="W13" s="52">
        <v>1</v>
      </c>
      <c r="X13" s="52" t="s">
        <v>20</v>
      </c>
      <c r="Y13" s="52">
        <v>1</v>
      </c>
      <c r="Z13" s="52" t="s">
        <v>20</v>
      </c>
      <c r="AA13" s="52" t="s">
        <v>20</v>
      </c>
      <c r="AB13" s="52" t="s">
        <v>20</v>
      </c>
      <c r="AC13" s="52" t="s">
        <v>20</v>
      </c>
      <c r="AD13" s="52" t="s">
        <v>20</v>
      </c>
      <c r="AE13" s="52" t="s">
        <v>20</v>
      </c>
      <c r="AF13" s="52" t="s">
        <v>20</v>
      </c>
      <c r="AG13" s="52" t="s">
        <v>20</v>
      </c>
      <c r="AH13" s="52" t="s">
        <v>20</v>
      </c>
      <c r="AI13" s="52" t="s">
        <v>20</v>
      </c>
      <c r="AJ13" s="52" t="s">
        <v>20</v>
      </c>
      <c r="AK13" s="52" t="s">
        <v>20</v>
      </c>
      <c r="AL13" s="52" t="s">
        <v>20</v>
      </c>
      <c r="AM13" s="52">
        <v>9</v>
      </c>
      <c r="AN13" s="52">
        <v>6</v>
      </c>
      <c r="AO13" s="51">
        <f>SUMIF($C$11:$AN$11,"Ind*",C13:AN13)</f>
        <v>93</v>
      </c>
      <c r="AP13" s="51">
        <f>SUMIF($C$11:$AN$11,"I.Mad",C13:AN13)</f>
        <v>63</v>
      </c>
      <c r="AQ13" s="51">
        <f>SUM(AO13:AP13)</f>
        <v>156</v>
      </c>
      <c r="AT13" s="19"/>
      <c r="AU13" s="19"/>
      <c r="AV13" s="19"/>
    </row>
    <row r="14" spans="2:48" ht="50.25" customHeight="1" x14ac:dyDescent="0.55000000000000004">
      <c r="B14" s="80" t="s">
        <v>21</v>
      </c>
      <c r="C14" s="52" t="s">
        <v>20</v>
      </c>
      <c r="D14" s="52" t="s">
        <v>20</v>
      </c>
      <c r="E14" s="52" t="s">
        <v>20</v>
      </c>
      <c r="F14" s="52">
        <v>6</v>
      </c>
      <c r="G14" s="52">
        <v>18</v>
      </c>
      <c r="H14" s="52">
        <v>2</v>
      </c>
      <c r="I14" s="52">
        <v>12</v>
      </c>
      <c r="J14" s="52" t="s">
        <v>67</v>
      </c>
      <c r="K14" s="52" t="s">
        <v>67</v>
      </c>
      <c r="L14" s="52" t="s">
        <v>20</v>
      </c>
      <c r="M14" s="52" t="s">
        <v>20</v>
      </c>
      <c r="N14" s="52" t="s">
        <v>20</v>
      </c>
      <c r="O14" s="52" t="s">
        <v>20</v>
      </c>
      <c r="P14" s="52" t="s">
        <v>20</v>
      </c>
      <c r="Q14" s="52" t="s">
        <v>20</v>
      </c>
      <c r="R14" s="52" t="s">
        <v>20</v>
      </c>
      <c r="S14" s="52" t="s">
        <v>20</v>
      </c>
      <c r="T14" s="52" t="s">
        <v>20</v>
      </c>
      <c r="U14" s="52" t="s">
        <v>20</v>
      </c>
      <c r="V14" s="52">
        <v>2</v>
      </c>
      <c r="W14" s="52">
        <v>1</v>
      </c>
      <c r="X14" s="52" t="s">
        <v>20</v>
      </c>
      <c r="Y14" s="52" t="s">
        <v>67</v>
      </c>
      <c r="Z14" s="52" t="s">
        <v>20</v>
      </c>
      <c r="AA14" s="52" t="s">
        <v>20</v>
      </c>
      <c r="AB14" s="52" t="s">
        <v>20</v>
      </c>
      <c r="AC14" s="52" t="s">
        <v>20</v>
      </c>
      <c r="AD14" s="52" t="s">
        <v>20</v>
      </c>
      <c r="AE14" s="52" t="s">
        <v>20</v>
      </c>
      <c r="AF14" s="52" t="s">
        <v>20</v>
      </c>
      <c r="AG14" s="52" t="s">
        <v>20</v>
      </c>
      <c r="AH14" s="52" t="s">
        <v>20</v>
      </c>
      <c r="AI14" s="52" t="s">
        <v>20</v>
      </c>
      <c r="AJ14" s="52" t="s">
        <v>20</v>
      </c>
      <c r="AK14" s="52" t="s">
        <v>20</v>
      </c>
      <c r="AL14" s="52" t="s">
        <v>20</v>
      </c>
      <c r="AM14" s="52">
        <v>2</v>
      </c>
      <c r="AN14" s="52">
        <v>2</v>
      </c>
      <c r="AO14" s="51">
        <f>SUMIF($C$11:$AN$11,"Ind*",C14:AN14)</f>
        <v>33</v>
      </c>
      <c r="AP14" s="51">
        <f>SUMIF($C$11:$AN$11,"I.Mad",C14:AN14)</f>
        <v>12</v>
      </c>
      <c r="AQ14" s="51">
        <f>SUM(AO14:AP14)</f>
        <v>45</v>
      </c>
      <c r="AT14" s="19"/>
      <c r="AU14" s="19"/>
      <c r="AV14" s="19"/>
    </row>
    <row r="15" spans="2:48" ht="50.25" customHeight="1" x14ac:dyDescent="0.55000000000000004">
      <c r="B15" s="80" t="s">
        <v>22</v>
      </c>
      <c r="C15" s="52" t="s">
        <v>20</v>
      </c>
      <c r="D15" s="52" t="s">
        <v>20</v>
      </c>
      <c r="E15" s="52" t="s">
        <v>20</v>
      </c>
      <c r="F15" s="52">
        <v>0</v>
      </c>
      <c r="G15" s="52">
        <v>0.21670843024131059</v>
      </c>
      <c r="H15" s="52">
        <v>0</v>
      </c>
      <c r="I15" s="52">
        <v>0.39644051373638961</v>
      </c>
      <c r="J15" s="52" t="s">
        <v>20</v>
      </c>
      <c r="K15" s="52" t="s">
        <v>20</v>
      </c>
      <c r="L15" s="52" t="s">
        <v>20</v>
      </c>
      <c r="M15" s="52" t="s">
        <v>20</v>
      </c>
      <c r="N15" s="52" t="s">
        <v>20</v>
      </c>
      <c r="O15" s="52" t="s">
        <v>20</v>
      </c>
      <c r="P15" s="52" t="s">
        <v>20</v>
      </c>
      <c r="Q15" s="52" t="s">
        <v>20</v>
      </c>
      <c r="R15" s="52" t="s">
        <v>20</v>
      </c>
      <c r="S15" s="52" t="s">
        <v>20</v>
      </c>
      <c r="T15" s="52" t="s">
        <v>20</v>
      </c>
      <c r="U15" s="52" t="s">
        <v>20</v>
      </c>
      <c r="V15" s="52">
        <v>50.499447540728738</v>
      </c>
      <c r="W15" s="52">
        <v>0</v>
      </c>
      <c r="X15" s="52" t="s">
        <v>20</v>
      </c>
      <c r="Y15" s="52" t="s">
        <v>20</v>
      </c>
      <c r="Z15" s="52" t="s">
        <v>20</v>
      </c>
      <c r="AA15" s="52" t="s">
        <v>20</v>
      </c>
      <c r="AB15" s="52" t="s">
        <v>20</v>
      </c>
      <c r="AC15" s="52" t="s">
        <v>20</v>
      </c>
      <c r="AD15" s="52" t="s">
        <v>20</v>
      </c>
      <c r="AE15" s="52" t="s">
        <v>20</v>
      </c>
      <c r="AF15" s="52" t="s">
        <v>20</v>
      </c>
      <c r="AG15" s="52" t="s">
        <v>20</v>
      </c>
      <c r="AH15" s="52" t="s">
        <v>20</v>
      </c>
      <c r="AI15" s="52" t="s">
        <v>20</v>
      </c>
      <c r="AJ15" s="52" t="s">
        <v>20</v>
      </c>
      <c r="AK15" s="52" t="s">
        <v>20</v>
      </c>
      <c r="AL15" s="52" t="s">
        <v>20</v>
      </c>
      <c r="AM15" s="52">
        <v>24.888049500690109</v>
      </c>
      <c r="AN15" s="52">
        <v>26.923522784206803</v>
      </c>
      <c r="AO15" s="52" t="s">
        <v>20</v>
      </c>
      <c r="AP15" s="52" t="s">
        <v>20</v>
      </c>
      <c r="AQ15" s="53"/>
      <c r="AT15" s="19"/>
      <c r="AU15" s="19"/>
      <c r="AV15" s="19"/>
    </row>
    <row r="16" spans="2:48" ht="52.5" customHeight="1" x14ac:dyDescent="0.55000000000000004">
      <c r="B16" s="80" t="s">
        <v>23</v>
      </c>
      <c r="C16" s="57" t="s">
        <v>20</v>
      </c>
      <c r="D16" s="57" t="s">
        <v>20</v>
      </c>
      <c r="E16" s="57" t="s">
        <v>20</v>
      </c>
      <c r="F16" s="57">
        <v>15</v>
      </c>
      <c r="G16" s="57">
        <v>13.5</v>
      </c>
      <c r="H16" s="57">
        <v>13</v>
      </c>
      <c r="I16" s="57">
        <v>13.5</v>
      </c>
      <c r="J16" s="57" t="s">
        <v>20</v>
      </c>
      <c r="K16" s="57" t="s">
        <v>20</v>
      </c>
      <c r="L16" s="57" t="s">
        <v>20</v>
      </c>
      <c r="M16" s="57" t="s">
        <v>20</v>
      </c>
      <c r="N16" s="57" t="s">
        <v>20</v>
      </c>
      <c r="O16" s="57" t="s">
        <v>20</v>
      </c>
      <c r="P16" s="57" t="s">
        <v>20</v>
      </c>
      <c r="Q16" s="57" t="s">
        <v>20</v>
      </c>
      <c r="R16" s="57" t="s">
        <v>20</v>
      </c>
      <c r="S16" s="57" t="s">
        <v>20</v>
      </c>
      <c r="T16" s="57" t="s">
        <v>20</v>
      </c>
      <c r="U16" s="57" t="s">
        <v>20</v>
      </c>
      <c r="V16" s="57">
        <v>11</v>
      </c>
      <c r="W16" s="57">
        <v>14</v>
      </c>
      <c r="X16" s="57" t="s">
        <v>20</v>
      </c>
      <c r="Y16" s="57" t="s">
        <v>20</v>
      </c>
      <c r="Z16" s="57" t="s">
        <v>20</v>
      </c>
      <c r="AA16" s="57" t="s">
        <v>20</v>
      </c>
      <c r="AB16" s="57" t="s">
        <v>20</v>
      </c>
      <c r="AC16" s="57" t="s">
        <v>20</v>
      </c>
      <c r="AD16" s="57" t="s">
        <v>20</v>
      </c>
      <c r="AE16" s="57" t="s">
        <v>20</v>
      </c>
      <c r="AF16" s="57" t="s">
        <v>20</v>
      </c>
      <c r="AG16" s="57" t="s">
        <v>20</v>
      </c>
      <c r="AH16" s="57" t="s">
        <v>20</v>
      </c>
      <c r="AI16" s="57" t="s">
        <v>20</v>
      </c>
      <c r="AJ16" s="57" t="s">
        <v>20</v>
      </c>
      <c r="AK16" s="57" t="s">
        <v>20</v>
      </c>
      <c r="AL16" s="57" t="s">
        <v>20</v>
      </c>
      <c r="AM16" s="57">
        <v>12</v>
      </c>
      <c r="AN16" s="57">
        <v>12.5</v>
      </c>
      <c r="AO16" s="57" t="s">
        <v>20</v>
      </c>
      <c r="AP16" s="57" t="s">
        <v>20</v>
      </c>
      <c r="AQ16" s="57"/>
      <c r="AT16" s="19"/>
      <c r="AU16" s="19"/>
      <c r="AV16" s="19"/>
    </row>
    <row r="17" spans="2:48" ht="50.25" customHeight="1" x14ac:dyDescent="0.4">
      <c r="B17" s="81" t="s">
        <v>24</v>
      </c>
      <c r="C17" s="5"/>
      <c r="D17" s="6"/>
      <c r="E17" s="7"/>
      <c r="F17" s="7"/>
      <c r="G17" s="7"/>
      <c r="H17" s="7"/>
      <c r="I17" s="9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18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1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25</v>
      </c>
      <c r="C19" s="52" t="s">
        <v>20</v>
      </c>
      <c r="D19" s="52" t="s">
        <v>20</v>
      </c>
      <c r="E19" s="52" t="s">
        <v>20</v>
      </c>
      <c r="F19" s="52" t="s">
        <v>20</v>
      </c>
      <c r="G19" s="52" t="s">
        <v>20</v>
      </c>
      <c r="H19" s="52" t="s">
        <v>20</v>
      </c>
      <c r="I19" s="52" t="s">
        <v>20</v>
      </c>
      <c r="J19" s="52" t="s">
        <v>20</v>
      </c>
      <c r="K19" s="52" t="s">
        <v>20</v>
      </c>
      <c r="L19" s="52" t="s">
        <v>20</v>
      </c>
      <c r="M19" s="52" t="s">
        <v>20</v>
      </c>
      <c r="N19" s="52" t="s">
        <v>20</v>
      </c>
      <c r="O19" s="52" t="s">
        <v>20</v>
      </c>
      <c r="P19" s="52" t="s">
        <v>20</v>
      </c>
      <c r="Q19" s="52" t="s">
        <v>20</v>
      </c>
      <c r="R19" s="52" t="s">
        <v>20</v>
      </c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 t="s">
        <v>20</v>
      </c>
      <c r="AF19" s="52" t="s">
        <v>20</v>
      </c>
      <c r="AG19" s="52" t="s">
        <v>20</v>
      </c>
      <c r="AH19" s="52" t="s">
        <v>20</v>
      </c>
      <c r="AI19" s="52" t="s">
        <v>20</v>
      </c>
      <c r="AJ19" s="52" t="s">
        <v>20</v>
      </c>
      <c r="AK19" s="52" t="s">
        <v>20</v>
      </c>
      <c r="AL19" s="52" t="s">
        <v>20</v>
      </c>
      <c r="AM19" s="52" t="s">
        <v>20</v>
      </c>
      <c r="AN19" s="52" t="s">
        <v>20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21</v>
      </c>
      <c r="C20" s="52" t="s">
        <v>20</v>
      </c>
      <c r="D20" s="52" t="s">
        <v>20</v>
      </c>
      <c r="E20" s="52" t="s">
        <v>20</v>
      </c>
      <c r="F20" s="52" t="s">
        <v>20</v>
      </c>
      <c r="G20" s="52" t="s">
        <v>20</v>
      </c>
      <c r="H20" s="52" t="s">
        <v>20</v>
      </c>
      <c r="I20" s="52" t="s">
        <v>20</v>
      </c>
      <c r="J20" s="52" t="s">
        <v>20</v>
      </c>
      <c r="K20" s="52" t="s">
        <v>20</v>
      </c>
      <c r="L20" s="52" t="s">
        <v>20</v>
      </c>
      <c r="M20" s="52" t="s">
        <v>20</v>
      </c>
      <c r="N20" s="52" t="s">
        <v>20</v>
      </c>
      <c r="O20" s="52" t="s">
        <v>20</v>
      </c>
      <c r="P20" s="52" t="s">
        <v>20</v>
      </c>
      <c r="Q20" s="52" t="s">
        <v>20</v>
      </c>
      <c r="R20" s="52" t="s">
        <v>20</v>
      </c>
      <c r="S20" s="52" t="s">
        <v>20</v>
      </c>
      <c r="T20" s="52" t="s">
        <v>20</v>
      </c>
      <c r="U20" s="52" t="s">
        <v>20</v>
      </c>
      <c r="V20" s="52" t="s">
        <v>20</v>
      </c>
      <c r="W20" s="52" t="s">
        <v>20</v>
      </c>
      <c r="X20" s="52" t="s">
        <v>20</v>
      </c>
      <c r="Y20" s="52" t="s">
        <v>20</v>
      </c>
      <c r="Z20" s="52" t="s">
        <v>20</v>
      </c>
      <c r="AA20" s="52" t="s">
        <v>20</v>
      </c>
      <c r="AB20" s="52" t="s">
        <v>20</v>
      </c>
      <c r="AC20" s="52" t="s">
        <v>20</v>
      </c>
      <c r="AD20" s="52" t="s">
        <v>20</v>
      </c>
      <c r="AE20" s="52" t="s">
        <v>20</v>
      </c>
      <c r="AF20" s="52" t="s">
        <v>20</v>
      </c>
      <c r="AG20" s="52" t="s">
        <v>20</v>
      </c>
      <c r="AH20" s="52" t="s">
        <v>20</v>
      </c>
      <c r="AI20" s="52" t="s">
        <v>20</v>
      </c>
      <c r="AJ20" s="52" t="s">
        <v>20</v>
      </c>
      <c r="AK20" s="52" t="s">
        <v>20</v>
      </c>
      <c r="AL20" s="52" t="s">
        <v>20</v>
      </c>
      <c r="AM20" s="52" t="s">
        <v>20</v>
      </c>
      <c r="AN20" s="52" t="s">
        <v>20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22</v>
      </c>
      <c r="C21" s="52" t="s">
        <v>20</v>
      </c>
      <c r="D21" s="52" t="s">
        <v>20</v>
      </c>
      <c r="E21" s="52" t="s">
        <v>20</v>
      </c>
      <c r="F21" s="52" t="s">
        <v>20</v>
      </c>
      <c r="G21" s="52" t="s">
        <v>20</v>
      </c>
      <c r="H21" s="52" t="s">
        <v>20</v>
      </c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 t="s">
        <v>20</v>
      </c>
      <c r="O21" s="52" t="s">
        <v>20</v>
      </c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 t="s">
        <v>20</v>
      </c>
      <c r="X21" s="52" t="s">
        <v>20</v>
      </c>
      <c r="Y21" s="52" t="s">
        <v>20</v>
      </c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 t="s">
        <v>20</v>
      </c>
      <c r="AF21" s="52" t="s">
        <v>20</v>
      </c>
      <c r="AG21" s="52" t="s">
        <v>20</v>
      </c>
      <c r="AH21" s="52" t="s">
        <v>20</v>
      </c>
      <c r="AI21" s="52" t="s">
        <v>20</v>
      </c>
      <c r="AJ21" s="52" t="s">
        <v>20</v>
      </c>
      <c r="AK21" s="52" t="s">
        <v>20</v>
      </c>
      <c r="AL21" s="52" t="s">
        <v>20</v>
      </c>
      <c r="AM21" s="52" t="s">
        <v>20</v>
      </c>
      <c r="AN21" s="52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26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 t="s">
        <v>20</v>
      </c>
      <c r="O22" s="52" t="s">
        <v>20</v>
      </c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 t="s">
        <v>20</v>
      </c>
      <c r="X22" s="52" t="s">
        <v>20</v>
      </c>
      <c r="Y22" s="52" t="s">
        <v>20</v>
      </c>
      <c r="Z22" s="52" t="s">
        <v>20</v>
      </c>
      <c r="AA22" s="52" t="s">
        <v>20</v>
      </c>
      <c r="AB22" s="52" t="s">
        <v>20</v>
      </c>
      <c r="AC22" s="52" t="s">
        <v>20</v>
      </c>
      <c r="AD22" s="52" t="s">
        <v>20</v>
      </c>
      <c r="AE22" s="52" t="s">
        <v>20</v>
      </c>
      <c r="AF22" s="52" t="s">
        <v>20</v>
      </c>
      <c r="AG22" s="52" t="s">
        <v>20</v>
      </c>
      <c r="AH22" s="52" t="s">
        <v>20</v>
      </c>
      <c r="AI22" s="52" t="s">
        <v>20</v>
      </c>
      <c r="AJ22" s="52" t="s">
        <v>20</v>
      </c>
      <c r="AK22" s="52" t="s">
        <v>20</v>
      </c>
      <c r="AL22" s="52" t="s">
        <v>20</v>
      </c>
      <c r="AM22" s="52" t="s">
        <v>20</v>
      </c>
      <c r="AN22" s="52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9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28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54"/>
      <c r="T24" s="70"/>
      <c r="U24" s="54"/>
      <c r="V24" s="70"/>
      <c r="W24" s="70"/>
      <c r="X24" s="70"/>
      <c r="Y24" s="70"/>
      <c r="Z24" s="54"/>
      <c r="AA24" s="54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29</v>
      </c>
      <c r="C25" s="54"/>
      <c r="D25" s="70"/>
      <c r="E25" s="54"/>
      <c r="F25" s="110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54"/>
      <c r="V25" s="70"/>
      <c r="W25" s="70"/>
      <c r="X25" s="70"/>
      <c r="Y25" s="70"/>
      <c r="Z25" s="70"/>
      <c r="AA25" s="70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70"/>
      <c r="R26" s="70"/>
      <c r="S26" s="70"/>
      <c r="T26" s="70"/>
      <c r="U26" s="70"/>
      <c r="V26" s="70"/>
      <c r="W26" s="70"/>
      <c r="X26" s="70"/>
      <c r="Y26" s="54"/>
      <c r="Z26" s="54"/>
      <c r="AA26" s="70"/>
      <c r="AB26" s="54"/>
      <c r="AC26" s="70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30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44.25" customHeight="1" x14ac:dyDescent="0.55000000000000004">
      <c r="B29" s="80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7"/>
      <c r="Q29" s="107"/>
      <c r="R29" s="107"/>
      <c r="S29" s="107"/>
      <c r="T29" s="107"/>
      <c r="U29" s="107"/>
      <c r="V29" s="70"/>
      <c r="W29" s="70"/>
      <c r="X29" s="70"/>
      <c r="Y29" s="70"/>
      <c r="Z29" s="70"/>
      <c r="AA29" s="70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7"/>
      <c r="Q30" s="107"/>
      <c r="R30" s="107"/>
      <c r="S30" s="107"/>
      <c r="T30" s="107"/>
      <c r="U30" s="107"/>
      <c r="V30" s="70"/>
      <c r="W30" s="70"/>
      <c r="X30" s="70"/>
      <c r="Y30" s="70"/>
      <c r="Z30" s="70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32</v>
      </c>
      <c r="C31" s="54"/>
      <c r="D31" s="54"/>
      <c r="E31" s="54"/>
      <c r="F31" s="54"/>
      <c r="G31" s="54"/>
      <c r="H31" s="54"/>
      <c r="I31" s="105"/>
      <c r="J31" s="110"/>
      <c r="K31" s="54"/>
      <c r="L31" s="54"/>
      <c r="M31" s="54"/>
      <c r="N31" s="54"/>
      <c r="O31" s="54"/>
      <c r="P31" s="107"/>
      <c r="Q31" s="107"/>
      <c r="R31" s="107"/>
      <c r="S31" s="107"/>
      <c r="T31" s="107"/>
      <c r="U31" s="107"/>
      <c r="V31" s="54"/>
      <c r="W31" s="54"/>
      <c r="X31" s="54"/>
      <c r="Y31" s="70"/>
      <c r="Z31" s="70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7"/>
      <c r="Q32" s="107"/>
      <c r="R32" s="107"/>
      <c r="S32" s="107"/>
      <c r="T32" s="107"/>
      <c r="U32" s="107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0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7"/>
      <c r="Q33" s="107"/>
      <c r="R33" s="107"/>
      <c r="S33" s="107"/>
      <c r="T33" s="107"/>
      <c r="U33" s="107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33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0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0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0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61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0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 t="shared" ref="AO38:AO40" si="5">SUMIF($C$11:$AN$11,"Ind*",C38:AN38)</f>
        <v>0</v>
      </c>
      <c r="AP38" s="51">
        <f t="shared" ref="AP38:AP40" si="6">SUMIF($C$11:$AN$11,"I.Mad",C38:AN38)</f>
        <v>0</v>
      </c>
      <c r="AQ38" s="54">
        <f t="shared" ref="AQ38:AQ40" si="7">SUM(AO38:AP38)</f>
        <v>0</v>
      </c>
    </row>
    <row r="39" spans="2:43" ht="50.25" customHeight="1" x14ac:dyDescent="0.55000000000000004">
      <c r="B39" s="80" t="s">
        <v>59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54"/>
      <c r="AB39" s="54"/>
      <c r="AC39" s="70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 t="shared" si="5"/>
        <v>0</v>
      </c>
      <c r="AP39" s="51">
        <f t="shared" si="6"/>
        <v>0</v>
      </c>
      <c r="AQ39" s="54">
        <f t="shared" si="7"/>
        <v>0</v>
      </c>
    </row>
    <row r="40" spans="2:43" ht="50.25" customHeight="1" x14ac:dyDescent="0.55000000000000004">
      <c r="B40" s="80" t="s">
        <v>65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70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 t="shared" si="5"/>
        <v>0</v>
      </c>
      <c r="AP40" s="51">
        <f t="shared" si="6"/>
        <v>0</v>
      </c>
      <c r="AQ40" s="54">
        <f t="shared" si="7"/>
        <v>0</v>
      </c>
    </row>
    <row r="41" spans="2:43" ht="50.25" customHeight="1" x14ac:dyDescent="0.55000000000000004">
      <c r="B41" s="82" t="s">
        <v>34</v>
      </c>
      <c r="C41" s="54">
        <f>+SUM(C24:C40,C18,C12)</f>
        <v>0</v>
      </c>
      <c r="D41" s="54">
        <f t="shared" ref="D41:AN41" si="8">+SUM(D24:D40,D18,D12)</f>
        <v>0</v>
      </c>
      <c r="E41" s="54">
        <f t="shared" si="8"/>
        <v>0</v>
      </c>
      <c r="F41" s="54">
        <f t="shared" si="8"/>
        <v>1222.9999999999998</v>
      </c>
      <c r="G41" s="54">
        <f t="shared" si="8"/>
        <v>12721.664999999997</v>
      </c>
      <c r="H41" s="54">
        <f t="shared" si="8"/>
        <v>147.85500000000002</v>
      </c>
      <c r="I41" s="54">
        <f t="shared" si="8"/>
        <v>12220.26</v>
      </c>
      <c r="J41" s="54">
        <f t="shared" si="8"/>
        <v>30.96</v>
      </c>
      <c r="K41" s="54">
        <f t="shared" si="8"/>
        <v>1110.335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0</v>
      </c>
      <c r="R41" s="54">
        <f t="shared" si="8"/>
        <v>0</v>
      </c>
      <c r="S41" s="54">
        <f>+SUM(S24:S40,S18,S12)</f>
        <v>0</v>
      </c>
      <c r="T41" s="54">
        <f t="shared" si="8"/>
        <v>0</v>
      </c>
      <c r="U41" s="54">
        <f>+SUM(U24:U40,U18,U12)</f>
        <v>0</v>
      </c>
      <c r="V41" s="54">
        <f t="shared" si="8"/>
        <v>375</v>
      </c>
      <c r="W41" s="54">
        <f t="shared" si="8"/>
        <v>250</v>
      </c>
      <c r="X41" s="54">
        <f t="shared" si="8"/>
        <v>0</v>
      </c>
      <c r="Y41" s="54">
        <f t="shared" si="8"/>
        <v>94.74</v>
      </c>
      <c r="Z41" s="54">
        <f t="shared" si="8"/>
        <v>0</v>
      </c>
      <c r="AA41" s="54">
        <f t="shared" si="8"/>
        <v>0</v>
      </c>
      <c r="AB41" s="54">
        <f t="shared" si="8"/>
        <v>0</v>
      </c>
      <c r="AC41" s="54">
        <f t="shared" si="8"/>
        <v>0</v>
      </c>
      <c r="AD41" s="54">
        <f t="shared" si="8"/>
        <v>0</v>
      </c>
      <c r="AE41" s="54">
        <f t="shared" si="8"/>
        <v>0</v>
      </c>
      <c r="AF41" s="54">
        <f t="shared" si="8"/>
        <v>0</v>
      </c>
      <c r="AG41" s="54">
        <f t="shared" si="8"/>
        <v>0</v>
      </c>
      <c r="AH41" s="54">
        <f t="shared" si="8"/>
        <v>0</v>
      </c>
      <c r="AI41" s="54">
        <f t="shared" si="8"/>
        <v>0</v>
      </c>
      <c r="AJ41" s="54">
        <f t="shared" si="8"/>
        <v>0</v>
      </c>
      <c r="AK41" s="54">
        <f t="shared" si="8"/>
        <v>0</v>
      </c>
      <c r="AL41" s="54">
        <f t="shared" si="8"/>
        <v>0</v>
      </c>
      <c r="AM41" s="54">
        <f t="shared" si="8"/>
        <v>961.95499999999993</v>
      </c>
      <c r="AN41" s="54">
        <f t="shared" si="8"/>
        <v>379.06</v>
      </c>
      <c r="AO41" s="54">
        <f>SUM(AO12,AO18,AO24:AO37)</f>
        <v>27358.954999999994</v>
      </c>
      <c r="AP41" s="54">
        <f>SUM(AP12,AP18,AP24:AP37)</f>
        <v>2155.875</v>
      </c>
      <c r="AQ41" s="54">
        <f>SUM(AO41:AP41)</f>
        <v>29514.829999999994</v>
      </c>
    </row>
    <row r="42" spans="2:43" ht="50.25" customHeight="1" x14ac:dyDescent="0.55000000000000004">
      <c r="B42" s="79" t="s">
        <v>39</v>
      </c>
      <c r="C42" s="24"/>
      <c r="D42" s="24"/>
      <c r="E42" s="24"/>
      <c r="F42" s="56"/>
      <c r="G42" s="56">
        <v>17.2</v>
      </c>
      <c r="H42" s="56"/>
      <c r="I42" s="56">
        <v>18.100000000000001</v>
      </c>
      <c r="J42" s="88"/>
      <c r="K42" s="88"/>
      <c r="L42" s="56"/>
      <c r="M42" s="56"/>
      <c r="N42" s="5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1"/>
      <c r="AD42" s="34"/>
      <c r="AE42" s="56"/>
      <c r="AF42" s="34"/>
      <c r="AG42" s="56"/>
      <c r="AH42" s="34"/>
      <c r="AI42" s="34"/>
      <c r="AJ42" s="34"/>
      <c r="AK42" s="56"/>
      <c r="AL42" s="56"/>
      <c r="AM42" s="88">
        <v>15.9</v>
      </c>
      <c r="AN42" s="56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1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2"/>
      <c r="C46" s="66" t="s">
        <v>60</v>
      </c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32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1" t="s">
        <v>70</v>
      </c>
      <c r="AN46" s="3"/>
    </row>
    <row r="47" spans="2:43" ht="45" x14ac:dyDescent="0.6">
      <c r="B47" s="21" t="s">
        <v>54</v>
      </c>
      <c r="C47" s="116" t="s">
        <v>68</v>
      </c>
      <c r="D47" s="71"/>
      <c r="E47" s="14"/>
      <c r="F47" s="14"/>
      <c r="G47" s="14"/>
      <c r="H47" s="14"/>
      <c r="I47" s="29"/>
      <c r="J47" s="29"/>
      <c r="K47" s="109"/>
      <c r="L47" s="29"/>
      <c r="M47" s="63"/>
      <c r="N47" s="63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1"/>
      <c r="E48" s="92"/>
      <c r="F48" s="100"/>
      <c r="G48" s="92"/>
      <c r="H48" s="92"/>
      <c r="I48" s="29"/>
      <c r="J48" s="29"/>
      <c r="K48" s="109"/>
      <c r="L48" s="29"/>
      <c r="M48" s="93"/>
      <c r="N48" s="93"/>
      <c r="O48" s="94"/>
      <c r="P48" s="95"/>
      <c r="Q48" s="96"/>
      <c r="R48" s="97"/>
      <c r="S48" s="98"/>
      <c r="T48" s="97"/>
      <c r="U48" s="99"/>
      <c r="V48" s="97"/>
      <c r="W48" s="97"/>
      <c r="X48" s="98"/>
      <c r="Y48" s="97"/>
      <c r="Z48" s="97"/>
      <c r="AA48" s="97"/>
      <c r="AB48" s="97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1"/>
      <c r="C49" s="91"/>
      <c r="D49" s="66"/>
      <c r="E49" s="104"/>
      <c r="F49" s="104"/>
      <c r="G49" s="14"/>
      <c r="H49" s="14"/>
      <c r="I49" s="29"/>
      <c r="J49" s="29"/>
      <c r="K49" s="109"/>
      <c r="L49" s="29"/>
      <c r="M49" s="20"/>
      <c r="N49" s="29"/>
      <c r="O49" s="29"/>
      <c r="P49" s="37"/>
      <c r="R49" s="14"/>
      <c r="S49" s="33"/>
      <c r="T49" s="58"/>
      <c r="U49" s="58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4"/>
      <c r="F50" s="104"/>
      <c r="G50" s="71"/>
      <c r="H50" s="71"/>
      <c r="I50" s="29"/>
      <c r="J50" s="29"/>
      <c r="K50" s="108"/>
      <c r="L50" s="29"/>
      <c r="M50" s="64"/>
      <c r="N50" s="65"/>
      <c r="O50" s="29"/>
      <c r="P50" s="38"/>
      <c r="S50" s="106"/>
      <c r="T50" s="58"/>
      <c r="U50" s="58"/>
      <c r="V50" s="58"/>
      <c r="W50" s="58"/>
      <c r="X50" s="26"/>
    </row>
    <row r="51" spans="2:43" ht="44.25" x14ac:dyDescent="0.55000000000000004">
      <c r="E51" s="104"/>
      <c r="F51" s="104"/>
      <c r="I51" s="29"/>
      <c r="J51" s="29"/>
      <c r="K51" s="29"/>
      <c r="L51" s="29"/>
      <c r="M51" s="64"/>
      <c r="N51" s="65"/>
      <c r="O51" s="29"/>
      <c r="P51" s="35"/>
      <c r="S51" s="106"/>
      <c r="T51" s="58"/>
      <c r="U51" s="58"/>
      <c r="V51" s="59"/>
      <c r="W51" s="59"/>
    </row>
    <row r="52" spans="2:43" ht="44.25" x14ac:dyDescent="0.55000000000000004">
      <c r="E52" s="104"/>
      <c r="F52" s="104"/>
      <c r="I52" s="29"/>
      <c r="J52" s="29"/>
      <c r="K52" s="29"/>
      <c r="L52" s="29"/>
      <c r="M52" s="28"/>
      <c r="N52" s="31"/>
      <c r="O52" s="30"/>
      <c r="P52" s="35"/>
      <c r="S52" s="106"/>
      <c r="T52" s="58"/>
      <c r="U52" s="58"/>
      <c r="V52" s="59"/>
      <c r="W52" s="59"/>
      <c r="AC52" s="2" t="s">
        <v>62</v>
      </c>
    </row>
    <row r="53" spans="2:43" ht="44.25" x14ac:dyDescent="0.55000000000000004">
      <c r="E53" s="104"/>
      <c r="F53" s="104"/>
      <c r="I53" s="29"/>
      <c r="J53" s="29"/>
      <c r="K53" s="29"/>
      <c r="L53" s="29"/>
      <c r="M53" s="28"/>
      <c r="N53" s="31"/>
      <c r="O53" s="31"/>
      <c r="S53" s="106"/>
      <c r="T53" s="58"/>
      <c r="U53" s="58"/>
      <c r="V53" s="59"/>
      <c r="W53" s="59"/>
    </row>
    <row r="54" spans="2:43" ht="44.25" x14ac:dyDescent="0.55000000000000004">
      <c r="E54" s="104"/>
      <c r="F54" s="104"/>
      <c r="I54" s="29"/>
      <c r="J54" s="29"/>
      <c r="K54" s="29"/>
      <c r="L54" s="29"/>
      <c r="S54" s="59"/>
      <c r="T54" s="58"/>
      <c r="U54" s="58"/>
      <c r="V54" s="59"/>
      <c r="W54" s="59"/>
      <c r="AD54" s="44"/>
    </row>
    <row r="55" spans="2:43" ht="35.25" x14ac:dyDescent="0.5">
      <c r="E55" s="104"/>
      <c r="F55" s="104"/>
      <c r="S55" s="59"/>
      <c r="T55" s="59"/>
      <c r="U55" s="59"/>
      <c r="V55" s="59"/>
      <c r="W55" s="59"/>
      <c r="AD55" s="44"/>
    </row>
    <row r="56" spans="2:43" ht="35.25" x14ac:dyDescent="0.5">
      <c r="E56" s="104"/>
      <c r="F56" s="104"/>
      <c r="S56" s="59"/>
      <c r="T56" s="59"/>
      <c r="U56" s="59"/>
      <c r="V56" s="59"/>
      <c r="W56" s="59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32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2018-05-24T16:39:13Z</cp:lastPrinted>
  <dcterms:created xsi:type="dcterms:W3CDTF">2008-10-21T17:58:04Z</dcterms:created>
  <dcterms:modified xsi:type="dcterms:W3CDTF">2018-06-01T15:55:11Z</dcterms:modified>
</cp:coreProperties>
</file>