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0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<sst xmlns="http://schemas.openxmlformats.org/spreadsheetml/2006/main" count="347" uniqueCount="72">
  <si>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</si>
  <si>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</si>
  <si>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</si>
  <si>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</si>
  <si>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</si>
  <si>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</si>
  <si>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</si>
  <si>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</si>
  <si>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</si>
  <si>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</si>
  <si>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</si>
  <si>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</si>
  <si>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</si>
  <si>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</si>
  <si>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</si>
  <si>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</si>
  <si>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</si>
  <si>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</si>
  <si>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</si>
  <si>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</si>
  <si>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</si>
  <si>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</si>
  <si>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</si>
  <si>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</si>
  <si>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</si>
  <si>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</si>
  <si>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</si>
  <si>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</si>
  <si>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</si>
  <si>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</si>
  <si>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</si>
  <si>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</si>
  <si>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</si>
  <si>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</si>
  <si>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</si>
  <si>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</si>
  <si>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</si>
  <si>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</si>
  <si>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</si>
  <si>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</si>
  <si>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</si>
  <si>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</si>
  <si>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</si>
  <si>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</si>
  <si>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</si>
  <si>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</si>
  <si>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</si>
  <si>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</si>
  <si>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</si>
  <si>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</si>
  <si>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</si>
  <si>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</si>
  <si>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</si>
  <si>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</si>
  <si>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</si>
  <si>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</si>
  <si>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</si>
  <si>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</si>
  <si>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</si>
  <si>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</si>
  <si>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eda,due.</t>
    </r>
  </si>
  <si>
    <t>Callao, 01 de Junio del 2012</t>
  </si>
  <si>
    <t xml:space="preserve">        Fecha  : 31/05/2012</t>
  </si>
  <si>
    <t xml:space="preserve">           Atención: Srta. Gladys Monica Triveño Chan Jan</t>
  </si>
  <si>
    <t xml:space="preserve"> R.M.N° 236-2012-PRODUCE </t>
  </si>
  <si>
    <t xml:space="preserve"> R.M.N° 035-2012-PRODUCE,</t>
  </si>
  <si>
    <t xml:space="preserve"> R.M.N° 162-2012-PRODUCE,  </t>
  </si>
  <si>
    <t>S/M</t>
  </si>
  <si>
    <t>11.5 y 14.5</t>
  </si>
  <si>
    <t>11.0 y 14.5</t>
  </si>
  <si>
    <t>12.0 y 14.5</t>
  </si>
  <si>
    <t>12.0 y 15.0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</si>
</sst>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7">
      <selection activeCell="A41" sqref="A41"/>
    </sheetView>
  </sheetViews>
  <sheetFormatPr defaultColWidth="11.421875" defaultRowHeight="12.75"/>
  <cols>
    <col min="2" max="2" width="20.00390625" style="0" customWidth="1"/>
    <col min="3" max="3" width="8.140625" style="0" customWidth="1"/>
    <col min="4" max="4" width="7.140625" style="0" customWidth="1"/>
    <col min="5" max="5" width="9.00390625" style="0" customWidth="1"/>
    <col min="6" max="6" width="9.7109375" style="0" customWidth="1"/>
    <col min="7" max="7" width="9.140625" style="0" customWidth="1"/>
    <col min="8" max="8" width="8.57421875" style="0" customWidth="1"/>
    <col min="9" max="9" width="11.421875" style="0" customWidth="1"/>
    <col min="10" max="10" width="8.7109375" style="0" customWidth="1"/>
    <col min="11" max="16" width="7.00390625" style="0" customWidth="1"/>
    <col min="17" max="17" width="11.7109375" style="0" customWidth="1"/>
    <col min="18" max="18" width="8.57421875" style="0" customWidth="1"/>
    <col min="19" max="20" width="8.28125" style="0" customWidth="1"/>
    <col min="21" max="21" width="9.57421875" style="0" customWidth="1"/>
    <col min="22" max="22" width="9.140625" style="0" customWidth="1"/>
    <col min="23" max="23" width="11.8515625" style="0" customWidth="1"/>
    <col min="24" max="24" width="10.00390625" style="0" customWidth="1"/>
    <col min="25" max="25" width="9.140625" style="0" customWidth="1"/>
    <col min="26" max="26" width="8.421875" style="0" customWidth="1"/>
    <col min="27" max="27" width="7.57421875" style="0" customWidth="1"/>
    <col min="28" max="29" width="8.28125" style="0" customWidth="1"/>
    <col min="30" max="30" width="7.28125" style="0" customWidth="1"/>
    <col min="31" max="32" width="8.140625" style="0" customWidth="1"/>
    <col min="33" max="33" width="7.57421875" style="0" customWidth="1"/>
    <col min="34" max="34" width="7.28125" style="0" customWidth="1"/>
    <col min="35" max="35" width="7.7109375" style="0" customWidth="1"/>
    <col min="36" max="36" width="7.57421875" style="0" customWidth="1"/>
    <col min="37" max="37" width="12.140625" style="0" customWidth="1"/>
    <col min="38" max="40" width="8.28125" style="0" customWidth="1"/>
    <col min="41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62</v>
      </c>
      <c r="AP6" s="89"/>
      <c r="AQ6" s="98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2" t="s">
        <v>66</v>
      </c>
      <c r="I7" s="13"/>
      <c r="J7" s="13"/>
      <c r="K7" s="15"/>
      <c r="M7" s="12" t="s">
        <v>64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975</v>
      </c>
      <c r="D10" s="28">
        <v>170</v>
      </c>
      <c r="E10" s="28">
        <v>800</v>
      </c>
      <c r="F10" s="28">
        <v>3823</v>
      </c>
      <c r="G10" s="28">
        <v>4605</v>
      </c>
      <c r="H10" s="28">
        <v>3778</v>
      </c>
      <c r="I10" s="28">
        <v>2014</v>
      </c>
      <c r="J10" s="28">
        <v>705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490</v>
      </c>
      <c r="R10" s="28">
        <v>0</v>
      </c>
      <c r="S10" s="28">
        <v>540</v>
      </c>
      <c r="T10" s="28">
        <v>210</v>
      </c>
      <c r="U10" s="28">
        <v>1210</v>
      </c>
      <c r="V10" s="28">
        <v>395</v>
      </c>
      <c r="W10" s="28">
        <v>2215</v>
      </c>
      <c r="X10" s="28">
        <v>3725</v>
      </c>
      <c r="Y10" s="28">
        <v>3935</v>
      </c>
      <c r="Z10" s="28">
        <v>930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479</v>
      </c>
      <c r="AL10" s="28">
        <v>0</v>
      </c>
      <c r="AM10" s="28">
        <v>0</v>
      </c>
      <c r="AN10" s="28">
        <v>0</v>
      </c>
      <c r="AO10" s="28">
        <f>SUMIF($C$9:$AN$9,"Ind",C10:AN10)</f>
        <v>17263</v>
      </c>
      <c r="AP10" s="28">
        <f>SUMIF($C$9:$AN$9,"I.Mad",C10:AN10)</f>
        <v>13736</v>
      </c>
      <c r="AQ10" s="28">
        <f>SUM(AO10:AP10)</f>
        <v>30999</v>
      </c>
    </row>
    <row r="11" spans="2:51" ht="20.25">
      <c r="B11" s="29" t="s">
        <v>28</v>
      </c>
      <c r="C11" s="30">
        <v>4</v>
      </c>
      <c r="D11" s="30">
        <v>4</v>
      </c>
      <c r="E11" s="30">
        <v>2</v>
      </c>
      <c r="F11" s="30">
        <v>103</v>
      </c>
      <c r="G11" s="30">
        <v>38</v>
      </c>
      <c r="H11" s="30">
        <v>79</v>
      </c>
      <c r="I11" s="30">
        <v>23</v>
      </c>
      <c r="J11" s="30">
        <v>16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7</v>
      </c>
      <c r="R11" s="30" t="s">
        <v>29</v>
      </c>
      <c r="S11" s="30">
        <v>3</v>
      </c>
      <c r="T11" s="30">
        <v>5</v>
      </c>
      <c r="U11" s="30">
        <v>6</v>
      </c>
      <c r="V11" s="30">
        <v>7</v>
      </c>
      <c r="W11" s="30">
        <v>15</v>
      </c>
      <c r="X11" s="30">
        <v>83</v>
      </c>
      <c r="Y11" s="30">
        <v>53</v>
      </c>
      <c r="Z11" s="30">
        <v>17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>
        <v>4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155</v>
      </c>
      <c r="AP11" s="28">
        <f>SUMIF($C$9:$AN$9,"I.Mad",C11:AN11)</f>
        <v>314</v>
      </c>
      <c r="AQ11" s="28">
        <f>SUM(AO11:AP11)</f>
        <v>469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1</v>
      </c>
      <c r="D12" s="30">
        <v>2</v>
      </c>
      <c r="E12" s="28" t="s">
        <v>67</v>
      </c>
      <c r="F12" s="30">
        <v>7</v>
      </c>
      <c r="G12" s="30">
        <v>6</v>
      </c>
      <c r="H12" s="30">
        <v>7</v>
      </c>
      <c r="I12" s="30">
        <v>7</v>
      </c>
      <c r="J12" s="30">
        <v>4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4</v>
      </c>
      <c r="R12" s="30" t="s">
        <v>29</v>
      </c>
      <c r="S12" s="30">
        <v>2</v>
      </c>
      <c r="T12" s="30">
        <v>3</v>
      </c>
      <c r="U12" s="30">
        <v>4</v>
      </c>
      <c r="V12" s="30">
        <v>1</v>
      </c>
      <c r="W12" s="30">
        <v>3</v>
      </c>
      <c r="X12" s="30">
        <v>11</v>
      </c>
      <c r="Y12" s="30">
        <v>15</v>
      </c>
      <c r="Z12" s="30">
        <v>2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>
        <v>2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44</v>
      </c>
      <c r="AP12" s="28">
        <f>SUMIF($C$9:$AN$9,"I.Mad",C12:AN12)</f>
        <v>37</v>
      </c>
      <c r="AQ12" s="28">
        <f>SUM(AO12:AP12)</f>
        <v>81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2.127659574468085</v>
      </c>
      <c r="D13" s="30">
        <v>0.29843896252894037</v>
      </c>
      <c r="E13" s="30" t="s">
        <v>29</v>
      </c>
      <c r="F13" s="30">
        <v>0.05149824858814073</v>
      </c>
      <c r="G13" s="30">
        <v>1.6</v>
      </c>
      <c r="H13" s="30">
        <v>0</v>
      </c>
      <c r="I13" s="30">
        <v>17.19</v>
      </c>
      <c r="J13" s="30">
        <v>0.28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2</v>
      </c>
      <c r="R13" s="30" t="s">
        <v>29</v>
      </c>
      <c r="S13" s="30">
        <v>0</v>
      </c>
      <c r="T13" s="30">
        <v>0</v>
      </c>
      <c r="U13" s="30">
        <v>0</v>
      </c>
      <c r="V13" s="30">
        <v>0</v>
      </c>
      <c r="W13" s="30">
        <v>0.5436542150498849</v>
      </c>
      <c r="X13" s="30">
        <v>0.08467675204141062</v>
      </c>
      <c r="Y13" s="30">
        <v>0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>
        <v>2.9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13</v>
      </c>
      <c r="D14" s="59">
        <v>13.5</v>
      </c>
      <c r="E14" s="59" t="s">
        <v>29</v>
      </c>
      <c r="F14" s="59">
        <v>13.5</v>
      </c>
      <c r="G14" s="59">
        <v>14.5</v>
      </c>
      <c r="H14" s="59">
        <v>14.5</v>
      </c>
      <c r="I14" s="82" t="s">
        <v>68</v>
      </c>
      <c r="J14" s="30" t="s">
        <v>29</v>
      </c>
      <c r="K14" s="30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82" t="s">
        <v>69</v>
      </c>
      <c r="R14" s="59" t="s">
        <v>29</v>
      </c>
      <c r="S14" s="59">
        <v>14.5</v>
      </c>
      <c r="T14" s="59">
        <v>14.5</v>
      </c>
      <c r="U14" s="59">
        <v>14.5</v>
      </c>
      <c r="V14" s="59">
        <v>14.5</v>
      </c>
      <c r="W14" s="82" t="s">
        <v>70</v>
      </c>
      <c r="X14" s="59">
        <v>14.5</v>
      </c>
      <c r="Y14" s="59">
        <v>14.5</v>
      </c>
      <c r="Z14" s="59">
        <v>14.5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82" t="s">
        <v>71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>
        <v>1</v>
      </c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33</v>
      </c>
      <c r="Z23" s="54">
        <v>4</v>
      </c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34</v>
      </c>
      <c r="AP23" s="28">
        <f t="shared" si="1"/>
        <v>4</v>
      </c>
      <c r="AQ23" s="28">
        <f t="shared" si="2"/>
        <v>38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>
        <v>1</v>
      </c>
      <c r="I26" s="54"/>
      <c r="J26" s="54">
        <v>1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2</v>
      </c>
      <c r="AQ26" s="28">
        <f t="shared" si="2"/>
        <v>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975</v>
      </c>
      <c r="D36" s="28">
        <f aca="true" t="shared" si="3" ref="D36:AN36">+SUM(D10,D16,D22:D35)</f>
        <v>170</v>
      </c>
      <c r="E36" s="28">
        <f t="shared" si="3"/>
        <v>800</v>
      </c>
      <c r="F36" s="28">
        <f t="shared" si="3"/>
        <v>3823</v>
      </c>
      <c r="G36" s="28">
        <f t="shared" si="3"/>
        <v>4606</v>
      </c>
      <c r="H36" s="28">
        <f t="shared" si="3"/>
        <v>3779</v>
      </c>
      <c r="I36" s="28">
        <f t="shared" si="3"/>
        <v>2014</v>
      </c>
      <c r="J36" s="28">
        <f t="shared" si="3"/>
        <v>706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490</v>
      </c>
      <c r="R36" s="28">
        <f t="shared" si="3"/>
        <v>0</v>
      </c>
      <c r="S36" s="28">
        <f t="shared" si="3"/>
        <v>540</v>
      </c>
      <c r="T36" s="28">
        <f t="shared" si="3"/>
        <v>210</v>
      </c>
      <c r="U36" s="28">
        <f t="shared" si="3"/>
        <v>1210</v>
      </c>
      <c r="V36" s="28">
        <f t="shared" si="3"/>
        <v>395</v>
      </c>
      <c r="W36" s="28">
        <f t="shared" si="3"/>
        <v>2215</v>
      </c>
      <c r="X36" s="28">
        <f t="shared" si="3"/>
        <v>3725</v>
      </c>
      <c r="Y36" s="28">
        <f t="shared" si="3"/>
        <v>3968</v>
      </c>
      <c r="Z36" s="28">
        <f t="shared" si="3"/>
        <v>934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479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17297</v>
      </c>
      <c r="AP36" s="28">
        <f>SUM(AP10,AP16,AP22:AP35)</f>
        <v>13742</v>
      </c>
      <c r="AQ36" s="28">
        <f>SUM(AO36:AP36)</f>
        <v>31039</v>
      </c>
    </row>
    <row r="37" spans="2:43" ht="22.5" customHeight="1">
      <c r="B37" s="27" t="s">
        <v>51</v>
      </c>
      <c r="C37" s="62">
        <v>19.77</v>
      </c>
      <c r="D37" s="62"/>
      <c r="E37" s="62"/>
      <c r="F37" s="62"/>
      <c r="G37" s="62">
        <v>18.2</v>
      </c>
      <c r="H37" s="62"/>
      <c r="I37" s="62">
        <v>20.8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17.47</v>
      </c>
      <c r="V37" s="62"/>
      <c r="W37" s="62"/>
      <c r="X37" s="62"/>
      <c r="Y37" s="62">
        <v>17.43</v>
      </c>
      <c r="Z37" s="62"/>
      <c r="AA37" s="62"/>
      <c r="AB37" s="62"/>
      <c r="AC37" s="62">
        <v>20.4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18.07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61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2012-06-01T19:49:05Z</cp:lastPrinted>
  <dcterms:created xsi:type="dcterms:W3CDTF">2008-10-21T17:58:04Z</dcterms:created>
  <dcterms:modified xsi:type="dcterms:W3CDTF">2012-04-02T00:31:16Z</dcterms:modified>
  <cp:category/>
  <cp:version/>
  <cp:contentType/>
  <cp:contentStatus/>
</cp:coreProperties>
</file>