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<sst xmlns="http://schemas.openxmlformats.org/spreadsheetml/2006/main" count="386" uniqueCount="64">
  <si>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</si>
  <si>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</si>
  <si>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</si>
  <si>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</si>
  <si>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</si>
  <si>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</si>
  <si>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</si>
  <si>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</si>
  <si>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</si>
  <si>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</si>
  <si>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</si>
  <si>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</si>
  <si>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</si>
  <si>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</si>
  <si>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</si>
  <si>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</si>
  <si>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</si>
  <si>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</si>
  <si>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</si>
  <si>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</si>
  <si>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</si>
  <si>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</si>
  <si>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</si>
  <si>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</si>
  <si>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</si>
  <si>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</si>
  <si>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</si>
  <si>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</si>
  <si>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</si>
  <si>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</si>
  <si>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</si>
  <si>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</si>
  <si>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</si>
  <si>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</si>
  <si>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</si>
  <si>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</si>
  <si>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</si>
  <si>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</si>
  <si>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</si>
  <si>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</si>
  <si>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</si>
  <si>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</si>
  <si>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</si>
  <si>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</si>
  <si>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</si>
  <si>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</si>
  <si>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</si>
  <si>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</si>
  <si>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</si>
  <si>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</si>
  <si>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</si>
  <si>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</si>
  <si>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</si>
  <si>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</si>
  <si>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</si>
  <si>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</si>
  <si>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</si>
  <si>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</si>
  <si>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</si>
  <si>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</si>
  <si>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Callao, 02 enero del 2014</t>
  </si>
  <si>
    <t>BARRILETE</t>
  </si>
  <si>
    <t xml:space="preserve">        Fecha  : 30/12/2013</t>
  </si>
  <si>
    <t>S/M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</si>
</sst>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8" fillId="7" borderId="1" applyNumberFormat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H1">
      <selection activeCell="J10" sqref="J1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8" t="s">
        <v>54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26.25">
      <c r="B3" s="88" t="s">
        <v>52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9" t="s">
        <v>47</v>
      </c>
      <c r="AN4" s="89"/>
      <c r="AO4" s="89"/>
      <c r="AP4" s="89"/>
      <c r="AQ4" s="89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0"/>
      <c r="AP5" s="90"/>
      <c r="AQ5" s="90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1" t="s">
        <v>62</v>
      </c>
      <c r="AP6" s="91"/>
      <c r="AQ6" s="91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4"/>
      <c r="E8" s="92" t="s">
        <v>5</v>
      </c>
      <c r="F8" s="94"/>
      <c r="G8" s="95" t="s">
        <v>6</v>
      </c>
      <c r="H8" s="100"/>
      <c r="I8" s="92" t="s">
        <v>49</v>
      </c>
      <c r="J8" s="93"/>
      <c r="K8" s="92" t="s">
        <v>7</v>
      </c>
      <c r="L8" s="93"/>
      <c r="M8" s="92" t="s">
        <v>8</v>
      </c>
      <c r="N8" s="93"/>
      <c r="O8" s="92" t="s">
        <v>9</v>
      </c>
      <c r="P8" s="93"/>
      <c r="Q8" s="92" t="s">
        <v>10</v>
      </c>
      <c r="R8" s="94"/>
      <c r="S8" s="92" t="s">
        <v>11</v>
      </c>
      <c r="T8" s="94"/>
      <c r="U8" s="92" t="s">
        <v>12</v>
      </c>
      <c r="V8" s="94"/>
      <c r="W8" s="92" t="s">
        <v>13</v>
      </c>
      <c r="X8" s="94"/>
      <c r="Y8" s="95" t="s">
        <v>14</v>
      </c>
      <c r="Z8" s="96"/>
      <c r="AA8" s="95" t="s">
        <v>50</v>
      </c>
      <c r="AB8" s="96"/>
      <c r="AC8" s="99" t="s">
        <v>15</v>
      </c>
      <c r="AD8" s="94"/>
      <c r="AE8" s="99" t="s">
        <v>16</v>
      </c>
      <c r="AF8" s="94"/>
      <c r="AG8" s="99" t="s">
        <v>17</v>
      </c>
      <c r="AH8" s="94"/>
      <c r="AI8" s="99" t="s">
        <v>46</v>
      </c>
      <c r="AJ8" s="94"/>
      <c r="AK8" s="99" t="s">
        <v>18</v>
      </c>
      <c r="AL8" s="94"/>
      <c r="AM8" s="92" t="s">
        <v>56</v>
      </c>
      <c r="AN8" s="94"/>
      <c r="AO8" s="97" t="s">
        <v>19</v>
      </c>
      <c r="AP8" s="98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11345</v>
      </c>
      <c r="H10" s="67">
        <v>1378</v>
      </c>
      <c r="I10" s="67">
        <v>12216</v>
      </c>
      <c r="J10" s="67">
        <v>180</v>
      </c>
      <c r="K10" s="67">
        <v>1506</v>
      </c>
      <c r="L10" s="67">
        <v>0</v>
      </c>
      <c r="M10" s="67">
        <v>0</v>
      </c>
      <c r="N10" s="67">
        <v>0</v>
      </c>
      <c r="O10" s="67">
        <v>350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25417</v>
      </c>
      <c r="AP10" s="68">
        <f aca="true" t="shared" si="0" ref="AO10:AP12">SUMIF($C$9:$AN$9,"I.Mad",C10:AN10)</f>
        <v>1558</v>
      </c>
      <c r="AQ10" s="68">
        <f>SUM(AO10:AP10)</f>
        <v>26975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>
        <v>59</v>
      </c>
      <c r="H11" s="69">
        <v>23</v>
      </c>
      <c r="I11" s="69">
        <v>37</v>
      </c>
      <c r="J11" s="69">
        <v>3</v>
      </c>
      <c r="K11" s="69">
        <v>4</v>
      </c>
      <c r="L11" s="69" t="s">
        <v>25</v>
      </c>
      <c r="M11" s="69" t="s">
        <v>25</v>
      </c>
      <c r="N11" s="69" t="s">
        <v>25</v>
      </c>
      <c r="O11" s="69">
        <v>1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101</v>
      </c>
      <c r="AP11" s="68">
        <f t="shared" si="0"/>
        <v>26</v>
      </c>
      <c r="AQ11" s="68">
        <f>SUM(AO11:AP11)</f>
        <v>127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>
        <v>18</v>
      </c>
      <c r="H12" s="69">
        <v>6</v>
      </c>
      <c r="I12" s="69">
        <v>9</v>
      </c>
      <c r="J12" s="68" t="s">
        <v>63</v>
      </c>
      <c r="K12" s="69">
        <v>4</v>
      </c>
      <c r="L12" s="69" t="s">
        <v>25</v>
      </c>
      <c r="M12" s="69" t="s">
        <v>25</v>
      </c>
      <c r="N12" s="69" t="s">
        <v>25</v>
      </c>
      <c r="O12" s="69">
        <v>1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32</v>
      </c>
      <c r="AP12" s="68">
        <f t="shared" si="0"/>
        <v>6</v>
      </c>
      <c r="AQ12" s="68">
        <f>SUM(AO12:AP12)</f>
        <v>38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>
        <v>0.2</v>
      </c>
      <c r="H13" s="69">
        <v>0</v>
      </c>
      <c r="I13" s="69">
        <v>0.15</v>
      </c>
      <c r="J13" s="69" t="s">
        <v>25</v>
      </c>
      <c r="K13" s="69">
        <v>0</v>
      </c>
      <c r="L13" s="69" t="s">
        <v>25</v>
      </c>
      <c r="M13" s="69" t="s">
        <v>25</v>
      </c>
      <c r="N13" s="69" t="s">
        <v>25</v>
      </c>
      <c r="O13" s="69">
        <v>0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60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>
        <v>14.5</v>
      </c>
      <c r="H14" s="75">
        <v>14.5</v>
      </c>
      <c r="I14" s="75">
        <v>15</v>
      </c>
      <c r="J14" s="75" t="s">
        <v>25</v>
      </c>
      <c r="K14" s="75">
        <v>14.5</v>
      </c>
      <c r="L14" s="75" t="s">
        <v>25</v>
      </c>
      <c r="M14" s="75" t="s">
        <v>25</v>
      </c>
      <c r="N14" s="75" t="s">
        <v>25</v>
      </c>
      <c r="O14" s="75">
        <v>14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61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>
        <v>1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1</v>
      </c>
      <c r="AP28" s="72">
        <f t="shared" si="2"/>
        <v>0</v>
      </c>
      <c r="AQ28" s="72">
        <f t="shared" si="3"/>
        <v>1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11345</v>
      </c>
      <c r="H36" s="72">
        <f t="shared" si="4"/>
        <v>1378</v>
      </c>
      <c r="I36" s="72">
        <f t="shared" si="4"/>
        <v>12217</v>
      </c>
      <c r="J36" s="72">
        <f t="shared" si="4"/>
        <v>180</v>
      </c>
      <c r="K36" s="72">
        <f>+SUM(K10,K16,K22:K35)</f>
        <v>1506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350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0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25418</v>
      </c>
      <c r="AP36" s="72">
        <f>SUM(AP10,AP16,AP22:AP35)</f>
        <v>1558</v>
      </c>
      <c r="AQ36" s="72">
        <f>SUM(AO36:AP36)</f>
        <v>26976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16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>
        <v>16.4</v>
      </c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60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W8:X8"/>
    <mergeCell ref="AA8:AB8"/>
    <mergeCell ref="AM8:AN8"/>
    <mergeCell ref="AI8:AJ8"/>
    <mergeCell ref="AC8:AD8"/>
    <mergeCell ref="C8:D8"/>
    <mergeCell ref="E8:F8"/>
    <mergeCell ref="G8:H8"/>
    <mergeCell ref="U8:V8"/>
    <mergeCell ref="S8:T8"/>
    <mergeCell ref="M8:N8"/>
    <mergeCell ref="AO6:AQ6"/>
    <mergeCell ref="O8:P8"/>
    <mergeCell ref="Q8:R8"/>
    <mergeCell ref="I8:J8"/>
    <mergeCell ref="K8:L8"/>
    <mergeCell ref="Y8:Z8"/>
    <mergeCell ref="AO8:AP8"/>
    <mergeCell ref="AE8:AF8"/>
    <mergeCell ref="AK8:AL8"/>
    <mergeCell ref="AG8:AH8"/>
    <mergeCell ref="B2:AQ2"/>
    <mergeCell ref="B3:AQ3"/>
    <mergeCell ref="AM4:AQ4"/>
    <mergeCell ref="AO5:AQ5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2014-01-02T19:39:13Z</dcterms:modified>
  <cp:category/>
  <cp:version/>
  <cp:contentType/>
  <cp:contentStatus/>
</cp:coreProperties>
</file>