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<sst xmlns="http://schemas.openxmlformats.org/spreadsheetml/2006/main" count="378" uniqueCount="70">
  <si>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</si>
  <si>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</si>
  <si>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</si>
  <si>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</si>
  <si>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</si>
  <si>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</si>
  <si>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</si>
  <si>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30/11/2019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</si>
  <si>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</si>
  <si>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</si>
  <si>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</si>
  <si>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</si>
  <si>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</si>
  <si>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</si>
  <si>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</si>
  <si>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</si>
  <si>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</si>
  <si>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</si>
  <si>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</si>
  <si>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</si>
  <si>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</si>
  <si>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</si>
  <si>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</si>
  <si>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</si>
  <si>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</si>
  <si>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</si>
  <si>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</si>
  <si>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</si>
  <si>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</si>
  <si>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</si>
  <si>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</si>
  <si>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</si>
  <si>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</si>
  <si>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</si>
  <si>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</si>
  <si>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</si>
  <si>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</si>
  <si>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</si>
  <si>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</si>
  <si>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</si>
  <si>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</si>
  <si>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</si>
  <si>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</si>
  <si>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</si>
  <si>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</si>
  <si>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</si>
  <si>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</si>
  <si>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</si>
  <si>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</si>
  <si>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</si>
  <si>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</si>
  <si>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</si>
  <si>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</si>
  <si>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</si>
  <si>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</si>
  <si>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</si>
  <si>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</si>
  <si>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</si>
  <si>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</si>
  <si>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</si>
  <si>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</si>
  <si>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</si>
  <si>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</si>
  <si>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</si>
  <si>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</si>
  <si>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</si>
  <si>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</si>
  <si>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</si>
  <si>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02 de diciembre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</si>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</sst>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X26" activeCellId="0" sqref="X2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41" t="s">
        <v>33</v>
      </c>
      <c r="AG11" s="40" t="s">
        <v>32</v>
      </c>
      <c r="AH11" s="41" t="s">
        <v>33</v>
      </c>
      <c r="AI11" s="40" t="s">
        <v>32</v>
      </c>
      <c r="AJ11" s="41" t="s">
        <v>33</v>
      </c>
      <c r="AK11" s="41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378.445</v>
      </c>
      <c r="H12" s="44" t="n">
        <v>2083.82</v>
      </c>
      <c r="I12" s="44" t="n">
        <v>16794.93</v>
      </c>
      <c r="J12" s="44" t="n">
        <v>8108.5</v>
      </c>
      <c r="K12" s="44" t="n">
        <v>980.13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7055</v>
      </c>
      <c r="R12" s="44" t="n">
        <v>439</v>
      </c>
      <c r="S12" s="44" t="n">
        <v>4880</v>
      </c>
      <c r="T12" s="44" t="n">
        <v>303</v>
      </c>
      <c r="U12" s="44" t="n">
        <v>440</v>
      </c>
      <c r="V12" s="44" t="n">
        <v>1080</v>
      </c>
      <c r="W12" s="44" t="n">
        <v>7010</v>
      </c>
      <c r="X12" s="44" t="n">
        <v>0</v>
      </c>
      <c r="Y12" s="44" t="n">
        <v>8760.845</v>
      </c>
      <c r="Z12" s="44" t="n">
        <v>0</v>
      </c>
      <c r="AA12" s="44" t="n">
        <v>0</v>
      </c>
      <c r="AB12" s="44" t="n">
        <v>0</v>
      </c>
      <c r="AC12" s="44" t="n">
        <v>0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46299.35</v>
      </c>
      <c r="AP12" s="44" t="n">
        <f aca="false">SUMIF($C$11:$AN$11,"I.Mad",C12:AN12)</f>
        <v>12014.32</v>
      </c>
      <c r="AQ12" s="44" t="n">
        <f aca="false">SUM(AO12:AP12)</f>
        <v>58313.67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n">
        <v>1</v>
      </c>
      <c r="H13" s="44" t="n">
        <v>75</v>
      </c>
      <c r="I13" s="44" t="n">
        <v>92</v>
      </c>
      <c r="J13" s="44" t="n">
        <v>128</v>
      </c>
      <c r="K13" s="44" t="n">
        <v>5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n">
        <v>39</v>
      </c>
      <c r="R13" s="44" t="n">
        <v>6</v>
      </c>
      <c r="S13" s="44" t="n">
        <v>26</v>
      </c>
      <c r="T13" s="44" t="n">
        <v>4</v>
      </c>
      <c r="U13" s="44" t="n">
        <v>3</v>
      </c>
      <c r="V13" s="44" t="n">
        <v>11</v>
      </c>
      <c r="W13" s="44" t="n">
        <v>25</v>
      </c>
      <c r="X13" s="44" t="s">
        <v>36</v>
      </c>
      <c r="Y13" s="44" t="n">
        <v>28</v>
      </c>
      <c r="Z13" s="44" t="s">
        <v>36</v>
      </c>
      <c r="AA13" s="44" t="s">
        <v>36</v>
      </c>
      <c r="AB13" s="44" t="s">
        <v>36</v>
      </c>
      <c r="AC13" s="44" t="s">
        <v>36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219</v>
      </c>
      <c r="AP13" s="44" t="n">
        <f aca="false">SUMIF($C$11:$AN$11,"I.Mad",C13:AN13)</f>
        <v>224</v>
      </c>
      <c r="AQ13" s="44" t="n">
        <f aca="false">SUM(AO13:AP13)</f>
        <v>443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s">
        <v>38</v>
      </c>
      <c r="H14" s="44" t="n">
        <v>22</v>
      </c>
      <c r="I14" s="44" t="n">
        <v>9</v>
      </c>
      <c r="J14" s="44" t="n">
        <v>17</v>
      </c>
      <c r="K14" s="44" t="s">
        <v>38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n">
        <v>11</v>
      </c>
      <c r="R14" s="44" t="n">
        <v>1</v>
      </c>
      <c r="S14" s="44" t="n">
        <v>6</v>
      </c>
      <c r="T14" s="44" t="s">
        <v>38</v>
      </c>
      <c r="U14" s="44" t="s">
        <v>38</v>
      </c>
      <c r="V14" s="44" t="n">
        <v>6</v>
      </c>
      <c r="W14" s="44" t="n">
        <v>8</v>
      </c>
      <c r="X14" s="44" t="s">
        <v>36</v>
      </c>
      <c r="Y14" s="44" t="n">
        <v>4</v>
      </c>
      <c r="Z14" s="44" t="s">
        <v>36</v>
      </c>
      <c r="AA14" s="44" t="s">
        <v>36</v>
      </c>
      <c r="AB14" s="44" t="s">
        <v>36</v>
      </c>
      <c r="AC14" s="44" t="s">
        <v>36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38</v>
      </c>
      <c r="AP14" s="44" t="n">
        <f aca="false">SUMIF($C$11:$AN$11,"I.Mad",C14:AN14)</f>
        <v>46</v>
      </c>
      <c r="AQ14" s="44" t="n">
        <f aca="false">SUM(AO14:AP14)</f>
        <v>84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s">
        <v>36</v>
      </c>
      <c r="H15" s="44" t="n">
        <v>0.063636822441881</v>
      </c>
      <c r="I15" s="44" t="n">
        <v>1.49066681966097</v>
      </c>
      <c r="J15" s="44" t="n">
        <v>0.540372648468975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n">
        <v>0.806219351768458</v>
      </c>
      <c r="R15" s="44" t="n">
        <v>0.526315789473684</v>
      </c>
      <c r="S15" s="44" t="n">
        <v>0.0659230168458578</v>
      </c>
      <c r="T15" s="44" t="s">
        <v>36</v>
      </c>
      <c r="U15" s="44" t="s">
        <v>36</v>
      </c>
      <c r="V15" s="44" t="n">
        <v>0.243020619065475</v>
      </c>
      <c r="W15" s="44" t="n">
        <v>0.0873591725417606</v>
      </c>
      <c r="X15" s="44" t="s">
        <v>36</v>
      </c>
      <c r="Y15" s="44" t="n">
        <v>0.2935691</v>
      </c>
      <c r="Z15" s="44" t="s">
        <v>36</v>
      </c>
      <c r="AA15" s="44" t="s">
        <v>36</v>
      </c>
      <c r="AB15" s="44" t="s">
        <v>36</v>
      </c>
      <c r="AC15" s="44" t="s">
        <v>36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s">
        <v>36</v>
      </c>
      <c r="H16" s="50" t="n">
        <v>13</v>
      </c>
      <c r="I16" s="50" t="n">
        <v>14.5</v>
      </c>
      <c r="J16" s="50" t="n">
        <v>14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n">
        <v>14</v>
      </c>
      <c r="R16" s="50" t="n">
        <v>13</v>
      </c>
      <c r="S16" s="50" t="n">
        <v>14.5</v>
      </c>
      <c r="T16" s="50" t="s">
        <v>36</v>
      </c>
      <c r="U16" s="50" t="s">
        <v>36</v>
      </c>
      <c r="V16" s="50" t="n">
        <v>14.5</v>
      </c>
      <c r="W16" s="50" t="n">
        <v>14.5</v>
      </c>
      <c r="X16" s="50" t="s">
        <v>36</v>
      </c>
      <c r="Y16" s="50" t="n">
        <v>14</v>
      </c>
      <c r="Z16" s="50" t="s">
        <v>36</v>
      </c>
      <c r="AA16" s="50" t="s">
        <v>36</v>
      </c>
      <c r="AB16" s="50" t="s">
        <v>36</v>
      </c>
      <c r="AC16" s="50" t="s">
        <v>36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41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42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43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44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45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0</v>
      </c>
      <c r="AP25" s="44" t="n">
        <f aca="false">SUMIF($C$11:$AN$11,"I.Mad",C25:AN25)</f>
        <v>0</v>
      </c>
      <c r="AQ25" s="57" t="n">
        <f aca="false">SUM(AO25:AP25)</f>
        <v>0</v>
      </c>
      <c r="AT25" s="48"/>
      <c r="AU25" s="48"/>
      <c r="AV25" s="48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61" t="n">
        <v>0.3652568</v>
      </c>
      <c r="Z30" s="57"/>
      <c r="AA30" s="57"/>
      <c r="AB30" s="57"/>
      <c r="AC30" s="61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0.3652568</v>
      </c>
      <c r="AP30" s="44" t="n">
        <f aca="false">SUMIF($C$11:$AN$11,"I.Mad",C30:AN30)</f>
        <v>0</v>
      </c>
      <c r="AQ30" s="57" t="n">
        <f aca="false">SUM(AO30:AP30)</f>
        <v>0.3652568</v>
      </c>
      <c r="AT30" s="48"/>
      <c r="AU30" s="48"/>
      <c r="AV30" s="48"/>
    </row>
    <row r="31" customFormat="false" ht="50.25" hidden="false" customHeight="true" outlineLevel="0" collapsed="false">
      <c r="B31" s="47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0</v>
      </c>
      <c r="AP31" s="44" t="n">
        <f aca="false">SUMIF($C$11:$AN$11,"I.Mad",C31:AN31)</f>
        <v>0</v>
      </c>
      <c r="AQ31" s="57" t="n">
        <f aca="false">SUM(AO31:AP31)</f>
        <v>0</v>
      </c>
      <c r="AT31" s="48"/>
      <c r="AU31" s="48"/>
      <c r="AV31" s="48"/>
    </row>
    <row r="32" customFormat="false" ht="50.25" hidden="false" customHeight="true" outlineLevel="0" collapsed="false">
      <c r="B32" s="4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7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378.445</v>
      </c>
      <c r="H41" s="57" t="n">
        <f aca="false">+SUM(H24:H40,H18,H12)</f>
        <v>2083.82</v>
      </c>
      <c r="I41" s="57" t="n">
        <f aca="false">+SUM(I24:I40,I18,I12)</f>
        <v>16794.93</v>
      </c>
      <c r="J41" s="57" t="n">
        <f aca="false">+SUM(J24:J40,J18,J12)</f>
        <v>8108.5</v>
      </c>
      <c r="K41" s="57" t="n">
        <f aca="false">+SUM(K24:K40,K18,K12)</f>
        <v>980.13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7055</v>
      </c>
      <c r="R41" s="57" t="n">
        <f aca="false">+SUM(R24:R40,R18,R12)</f>
        <v>439</v>
      </c>
      <c r="S41" s="57" t="n">
        <f aca="false">+SUM(S24:S40,S18,S12)</f>
        <v>4880</v>
      </c>
      <c r="T41" s="57" t="n">
        <f aca="false">+SUM(T24:T40,T18,T12)</f>
        <v>303</v>
      </c>
      <c r="U41" s="57" t="n">
        <f aca="false">+SUM(U24:U40,U18,U12)</f>
        <v>440</v>
      </c>
      <c r="V41" s="57" t="n">
        <f aca="false">+SUM(V24:V40,V18,V12)</f>
        <v>1080</v>
      </c>
      <c r="W41" s="57" t="n">
        <f aca="false">+SUM(W24:W40,W18,W12)</f>
        <v>7010</v>
      </c>
      <c r="X41" s="57" t="n">
        <f aca="false">+SUM(X24:X40,X18,X12)</f>
        <v>0</v>
      </c>
      <c r="Y41" s="57" t="n">
        <f aca="false">+SUM(Y24:Y40,Y18,Y12)</f>
        <v>8761.2102568</v>
      </c>
      <c r="Z41" s="57" t="n">
        <f aca="false">+SUM(Z24:Z40,Z18,Z12)</f>
        <v>0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46299.7152568</v>
      </c>
      <c r="AP41" s="57" t="n">
        <f aca="false">SUM(AP12,AP18,AP24:AP37)</f>
        <v>12014.32</v>
      </c>
      <c r="AQ41" s="57" t="n">
        <f aca="false">SUM(AO41:AP41)</f>
        <v>58314.0352568</v>
      </c>
    </row>
    <row r="42" customFormat="false" ht="50.25" hidden="false" customHeight="true" outlineLevel="0" collapsed="false">
      <c r="B42" s="43" t="s">
        <v>62</v>
      </c>
      <c r="C42" s="64"/>
      <c r="D42" s="64"/>
      <c r="E42" s="64"/>
      <c r="F42" s="50"/>
      <c r="G42" s="65" t="n">
        <v>19.3</v>
      </c>
      <c r="H42" s="50"/>
      <c r="I42" s="65" t="n">
        <v>21.2</v>
      </c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 t="n">
        <v>16.5</v>
      </c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71"/>
      <c r="P46" s="20"/>
      <c r="R46" s="20"/>
      <c r="S46" s="2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68</v>
      </c>
      <c r="AN46" s="23"/>
    </row>
    <row r="47" customFormat="false" ht="45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71"/>
      <c r="P47" s="81"/>
      <c r="R47" s="20"/>
      <c r="S47" s="2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2"/>
      <c r="AI47" s="82"/>
      <c r="AJ47" s="82"/>
      <c r="AK47" s="4"/>
      <c r="AL47" s="4"/>
      <c r="AM47" s="4"/>
      <c r="AN47" s="20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3"/>
      <c r="E48" s="84"/>
      <c r="F48" s="85"/>
      <c r="G48" s="84"/>
      <c r="H48" s="84"/>
      <c r="I48" s="71"/>
      <c r="J48" s="71"/>
      <c r="K48" s="80"/>
      <c r="L48" s="71"/>
      <c r="M48" s="86"/>
      <c r="N48" s="86"/>
      <c r="O48" s="87"/>
      <c r="P48" s="88"/>
      <c r="Q48" s="89"/>
      <c r="R48" s="90"/>
      <c r="S48" s="20"/>
      <c r="T48" s="20"/>
      <c r="U48" s="20"/>
      <c r="V48" s="90"/>
      <c r="W48" s="90"/>
      <c r="X48" s="91"/>
      <c r="Y48" s="90"/>
      <c r="Z48" s="90"/>
      <c r="AA48" s="90"/>
      <c r="AB48" s="90"/>
      <c r="AC48" s="20"/>
      <c r="AD48" s="20"/>
      <c r="AE48" s="20"/>
      <c r="AF48" s="20"/>
      <c r="AG48" s="70"/>
      <c r="AH48" s="82"/>
      <c r="AI48" s="82"/>
      <c r="AJ48" s="82"/>
      <c r="AK48" s="20"/>
      <c r="AL48" s="20"/>
      <c r="AM48" s="20"/>
      <c r="AN48" s="20"/>
      <c r="AO48" s="4"/>
      <c r="AP48" s="4"/>
      <c r="AQ48" s="4"/>
    </row>
    <row r="49" customFormat="false" ht="45" hidden="false" customHeight="false" outlineLevel="0" collapsed="false">
      <c r="B49" s="82"/>
      <c r="C49" s="82"/>
      <c r="D49" s="4"/>
      <c r="E49" s="92"/>
      <c r="F49" s="92"/>
      <c r="G49" s="4"/>
      <c r="H49" s="4"/>
      <c r="I49" s="71"/>
      <c r="J49" s="71"/>
      <c r="K49" s="80"/>
      <c r="L49" s="71"/>
      <c r="M49" s="70"/>
      <c r="N49" s="71"/>
      <c r="O49" s="71"/>
      <c r="P49" s="93"/>
      <c r="R49" s="4"/>
      <c r="S49" s="20"/>
      <c r="T49" s="20"/>
      <c r="U49" s="20"/>
      <c r="V49" s="20"/>
      <c r="W49" s="20"/>
      <c r="X49" s="20"/>
      <c r="Y49" s="4"/>
      <c r="Z49" s="4"/>
      <c r="AA49" s="20"/>
      <c r="AB49" s="20"/>
      <c r="AC49" s="94"/>
      <c r="AD49" s="94"/>
      <c r="AE49" s="20"/>
      <c r="AF49" s="20"/>
      <c r="AG49" s="82"/>
      <c r="AH49" s="82"/>
      <c r="AI49" s="82"/>
      <c r="AJ49" s="82"/>
      <c r="AK49" s="20"/>
      <c r="AL49" s="20"/>
      <c r="AM49" s="20"/>
      <c r="AN49" s="20"/>
      <c r="AO49" s="4"/>
      <c r="AP49" s="4"/>
      <c r="AQ49" s="4"/>
    </row>
    <row r="50" customFormat="false" ht="45" hidden="false" customHeight="false" outlineLevel="0" collapsed="false">
      <c r="C50" s="3"/>
      <c r="E50" s="92"/>
      <c r="F50" s="92"/>
      <c r="G50" s="3"/>
      <c r="H50" s="3"/>
      <c r="I50" s="71"/>
      <c r="J50" s="71"/>
      <c r="K50" s="95"/>
      <c r="L50" s="71"/>
      <c r="M50" s="96"/>
      <c r="N50" s="97"/>
      <c r="O50" s="71"/>
      <c r="P50" s="98"/>
      <c r="S50" s="99"/>
      <c r="T50" s="42"/>
      <c r="U50" s="42"/>
      <c r="V50" s="42"/>
      <c r="W50" s="42"/>
      <c r="X50" s="45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2019-12-02T14:35:12Z</dcterms:modified>
  <cp:revision>164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