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<sst xmlns="http://schemas.openxmlformats.org/spreadsheetml/2006/main" count="372" uniqueCount="66">
  <si>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</si>
  <si>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</si>
  <si>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</si>
  <si>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</si>
  <si>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</si>
  <si>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</si>
  <si>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</si>
  <si>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</si>
  <si>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</si>
  <si>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</si>
  <si>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</si>
  <si>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</si>
  <si>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</si>
  <si>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</si>
  <si>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</si>
  <si>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</si>
  <si>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</si>
  <si>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</si>
  <si>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</si>
  <si>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</si>
  <si>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</si>
  <si>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</si>
  <si>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</si>
  <si>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</si>
  <si>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</si>
  <si>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</si>
  <si>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</si>
  <si>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</si>
  <si>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</si>
  <si>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</si>
  <si>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</si>
  <si>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</si>
  <si>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</si>
  <si>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</si>
  <si>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</si>
  <si>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</si>
  <si>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</si>
  <si>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</si>
  <si>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</si>
  <si>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</si>
  <si>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</si>
  <si>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</si>
  <si>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</si>
  <si>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</si>
  <si>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</si>
  <si>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</si>
  <si>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</si>
  <si>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</si>
  <si>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</si>
  <si>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</si>
  <si>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</si>
  <si>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</si>
  <si>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</si>
  <si>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</si>
  <si>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</si>
  <si>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</si>
  <si>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</si>
  <si>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GCQ/jsr</t>
  </si>
  <si>
    <t>Atico</t>
  </si>
  <si>
    <t>PEJERREY</t>
  </si>
  <si>
    <t>R.M.N°427-2015-PRODUCE,R.M.N°242-2016-PRODUCE,R.M.N°440-2016-PRODUCE, R.M.N° 457-2016</t>
  </si>
  <si>
    <t>AGUJILLA</t>
  </si>
  <si>
    <t>CALAMAR</t>
  </si>
  <si>
    <t xml:space="preserve">        Fecha  : 30/11/2016</t>
  </si>
  <si>
    <t>Callao, 01 de diciembre del 2016</t>
  </si>
  <si>
    <t>10,0 y 13,0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</si>
</sst>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7" fontId="9" fillId="0" borderId="1" xfId="0" quotePrefix="1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W22" sqref="W2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5" width="19.28515625" style="2" customWidth="1"/>
    <col min="6" max="6" width="20.42578125" style="2" customWidth="1"/>
    <col min="7" max="7" width="22.85546875" style="2" customWidth="1"/>
    <col min="8" max="8" width="25.140625" style="2" bestFit="1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23" width="25.85546875" style="2" customWidth="1"/>
    <col min="24" max="24" width="22.7109375" style="2" customWidth="1"/>
    <col min="25" max="25" width="22.42578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56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45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53</v>
      </c>
      <c r="X10" s="123"/>
      <c r="Y10" s="114" t="s">
        <v>47</v>
      </c>
      <c r="Z10" s="115"/>
      <c r="AA10" s="122" t="s">
        <v>38</v>
      </c>
      <c r="AB10" s="123"/>
      <c r="AC10" s="122" t="s">
        <v>13</v>
      </c>
      <c r="AD10" s="123"/>
      <c r="AE10" s="121" t="s">
        <v>58</v>
      </c>
      <c r="AF10" s="115"/>
      <c r="AG10" s="121" t="s">
        <v>48</v>
      </c>
      <c r="AH10" s="115"/>
      <c r="AI10" s="121" t="s">
        <v>49</v>
      </c>
      <c r="AJ10" s="115"/>
      <c r="AK10" s="121" t="s">
        <v>50</v>
      </c>
      <c r="AL10" s="115"/>
      <c r="AM10" s="121" t="s">
        <v>51</v>
      </c>
      <c r="AN10" s="115"/>
      <c r="AO10" s="119" t="s">
        <v>14</v>
      </c>
      <c r="AP10" s="120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942</v>
      </c>
      <c r="H12" s="53">
        <v>10418</v>
      </c>
      <c r="I12" s="53">
        <v>1702</v>
      </c>
      <c r="J12" s="53">
        <v>2852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790</v>
      </c>
      <c r="T12" s="53">
        <v>0</v>
      </c>
      <c r="U12" s="53">
        <v>1820</v>
      </c>
      <c r="V12" s="53">
        <v>0</v>
      </c>
      <c r="W12" s="53">
        <v>3165</v>
      </c>
      <c r="X12" s="53">
        <v>0</v>
      </c>
      <c r="Y12" s="53">
        <v>4072.8918091168093</v>
      </c>
      <c r="Z12" s="53">
        <v>765.49499999999989</v>
      </c>
      <c r="AA12" s="53">
        <v>0</v>
      </c>
      <c r="AB12" s="53">
        <v>0</v>
      </c>
      <c r="AC12" s="53">
        <v>2700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15191.891809116809</v>
      </c>
      <c r="AP12" s="54">
        <f>SUMIF($C$11:$AN$11,"I.Mad",C12:AN12)</f>
        <v>14035.494999999999</v>
      </c>
      <c r="AQ12" s="54">
        <f>SUM(AO12:AP12)</f>
        <v>29227.386809116808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16</v>
      </c>
      <c r="H13" s="55">
        <v>203</v>
      </c>
      <c r="I13" s="55">
        <v>38</v>
      </c>
      <c r="J13" s="55">
        <v>94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>
        <v>8</v>
      </c>
      <c r="T13" s="55" t="s">
        <v>20</v>
      </c>
      <c r="U13" s="55">
        <v>8</v>
      </c>
      <c r="V13" s="55" t="s">
        <v>20</v>
      </c>
      <c r="W13" s="55">
        <v>23</v>
      </c>
      <c r="X13" s="55" t="s">
        <v>20</v>
      </c>
      <c r="Y13" s="55">
        <v>38</v>
      </c>
      <c r="Z13" s="55">
        <v>11</v>
      </c>
      <c r="AA13" s="55" t="s">
        <v>20</v>
      </c>
      <c r="AB13" s="55" t="s">
        <v>20</v>
      </c>
      <c r="AC13" s="55">
        <v>21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152</v>
      </c>
      <c r="AP13" s="54">
        <f>SUMIF($C$11:$AN$11,"I.Mad",C13:AN13)</f>
        <v>308</v>
      </c>
      <c r="AQ13" s="54">
        <f>SUM(AO13:AP13)</f>
        <v>460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2</v>
      </c>
      <c r="H14" s="55">
        <v>30</v>
      </c>
      <c r="I14" s="55">
        <v>8</v>
      </c>
      <c r="J14" s="55">
        <v>4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>
        <v>4</v>
      </c>
      <c r="T14" s="55" t="s">
        <v>20</v>
      </c>
      <c r="U14" s="55">
        <v>4</v>
      </c>
      <c r="V14" s="55" t="s">
        <v>20</v>
      </c>
      <c r="W14" s="55">
        <v>10</v>
      </c>
      <c r="X14" s="55" t="s">
        <v>20</v>
      </c>
      <c r="Y14" s="55">
        <v>11</v>
      </c>
      <c r="Z14" s="55">
        <v>3</v>
      </c>
      <c r="AA14" s="55" t="s">
        <v>20</v>
      </c>
      <c r="AB14" s="55" t="s">
        <v>20</v>
      </c>
      <c r="AC14" s="55">
        <v>6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45</v>
      </c>
      <c r="AP14" s="54">
        <f>SUMIF($C$11:$AN$11,"I.Mad",C14:AN14)</f>
        <v>37</v>
      </c>
      <c r="AQ14" s="54">
        <f>SUM(AO14:AP14)</f>
        <v>82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0.8</v>
      </c>
      <c r="H15" s="55">
        <v>0</v>
      </c>
      <c r="I15" s="55">
        <v>25.36924708447696</v>
      </c>
      <c r="J15" s="55">
        <v>62.980071880052968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>
        <v>63.6</v>
      </c>
      <c r="T15" s="55" t="s">
        <v>20</v>
      </c>
      <c r="U15" s="55">
        <v>9.7100000000000009</v>
      </c>
      <c r="V15" s="55" t="s">
        <v>20</v>
      </c>
      <c r="W15" s="55">
        <v>44.85</v>
      </c>
      <c r="X15" s="55" t="s">
        <v>20</v>
      </c>
      <c r="Y15" s="55">
        <v>35.700914792792041</v>
      </c>
      <c r="Z15" s="55">
        <v>18.178008542354245</v>
      </c>
      <c r="AA15" s="55" t="s">
        <v>20</v>
      </c>
      <c r="AB15" s="55" t="s">
        <v>20</v>
      </c>
      <c r="AC15" s="55">
        <v>14.457429605441535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>
        <v>14</v>
      </c>
      <c r="H16" s="60">
        <v>14</v>
      </c>
      <c r="I16" s="60">
        <v>11.5</v>
      </c>
      <c r="J16" s="60">
        <v>13.5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>
        <v>11</v>
      </c>
      <c r="T16" s="60" t="s">
        <v>20</v>
      </c>
      <c r="U16" s="60">
        <v>13</v>
      </c>
      <c r="V16" s="60" t="s">
        <v>20</v>
      </c>
      <c r="W16" s="60">
        <v>12</v>
      </c>
      <c r="X16" s="60" t="s">
        <v>20</v>
      </c>
      <c r="Y16" s="113" t="s">
        <v>65</v>
      </c>
      <c r="Z16" s="60">
        <v>13</v>
      </c>
      <c r="AA16" s="60" t="s">
        <v>20</v>
      </c>
      <c r="AB16" s="60" t="s">
        <v>20</v>
      </c>
      <c r="AC16" s="60">
        <v>13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59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73"/>
      <c r="J30" s="57">
        <v>1.26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>
        <v>2.674237398193184</v>
      </c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2.674237398193184</v>
      </c>
      <c r="AP30" s="54">
        <f t="shared" si="2"/>
        <v>1.26</v>
      </c>
      <c r="AQ30" s="57">
        <f t="shared" si="0"/>
        <v>3.9342373981931837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61</v>
      </c>
      <c r="C36" s="57"/>
      <c r="D36" s="57"/>
      <c r="E36" s="57"/>
      <c r="F36" s="57"/>
      <c r="G36" s="57"/>
      <c r="H36" s="57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0</v>
      </c>
      <c r="D38" s="57">
        <f t="shared" si="3"/>
        <v>0</v>
      </c>
      <c r="E38" s="57">
        <f t="shared" si="3"/>
        <v>0</v>
      </c>
      <c r="F38" s="57">
        <f t="shared" si="3"/>
        <v>0</v>
      </c>
      <c r="G38" s="57">
        <f t="shared" si="3"/>
        <v>942</v>
      </c>
      <c r="H38" s="57">
        <f t="shared" si="3"/>
        <v>10418</v>
      </c>
      <c r="I38" s="57">
        <f t="shared" si="3"/>
        <v>1702</v>
      </c>
      <c r="J38" s="57">
        <f t="shared" si="3"/>
        <v>2853.26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 t="shared" si="3"/>
        <v>790</v>
      </c>
      <c r="T38" s="57">
        <f t="shared" si="3"/>
        <v>0</v>
      </c>
      <c r="U38" s="57">
        <f t="shared" si="3"/>
        <v>1820</v>
      </c>
      <c r="V38" s="57">
        <f t="shared" si="3"/>
        <v>0</v>
      </c>
      <c r="W38" s="57">
        <f t="shared" si="3"/>
        <v>3165</v>
      </c>
      <c r="X38" s="57">
        <f t="shared" si="3"/>
        <v>0</v>
      </c>
      <c r="Y38" s="57">
        <f t="shared" si="3"/>
        <v>4075.5660465150027</v>
      </c>
      <c r="Z38" s="57">
        <f t="shared" si="3"/>
        <v>765.49499999999989</v>
      </c>
      <c r="AA38" s="57">
        <f t="shared" si="3"/>
        <v>0</v>
      </c>
      <c r="AB38" s="57">
        <f t="shared" si="3"/>
        <v>0</v>
      </c>
      <c r="AC38" s="57">
        <f t="shared" si="3"/>
        <v>2700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15194.566046515001</v>
      </c>
      <c r="AP38" s="57">
        <f>SUM(AP12,AP18,AP24:AP37)</f>
        <v>14036.754999999999</v>
      </c>
      <c r="AQ38" s="57">
        <f>SUM(AO38:AP38)</f>
        <v>29231.321046515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16.7</v>
      </c>
      <c r="H39" s="59"/>
      <c r="I39" s="92">
        <v>19.93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15.3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57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2016-11-25T17:24:06Z</cp:lastPrinted>
  <dcterms:created xsi:type="dcterms:W3CDTF">2008-10-21T17:58:04Z</dcterms:created>
  <dcterms:modified xsi:type="dcterms:W3CDTF">2016-12-01T20:34:40Z</dcterms:modified>
</cp:coreProperties>
</file>