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30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33" i="5" l="1"/>
  <c r="AQ35" i="5"/>
  <c r="AQ30" i="5"/>
  <c r="AQ37" i="5"/>
  <c r="AQ36" i="5"/>
  <c r="AQ31" i="5"/>
  <c r="AQ29" i="5"/>
  <c r="AQ24" i="5"/>
  <c r="AQ26" i="5"/>
  <c r="AQ28" i="5"/>
  <c r="AQ27" i="5"/>
  <c r="AQ12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<sst xmlns="http://schemas.openxmlformats.org/spreadsheetml/2006/main" count="405" uniqueCount="65">
  <si>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</si>
  <si>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</si>
  <si>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</si>
  <si>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</si>
  <si>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</si>
  <si>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</si>
  <si>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</si>
  <si>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</si>
  <si>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</si>
  <si>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</si>
  <si>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</si>
  <si>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</si>
  <si>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</si>
  <si>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</si>
  <si>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</si>
  <si>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</si>
  <si>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</si>
  <si>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</si>
  <si>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</si>
  <si>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</si>
  <si>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</si>
  <si>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</si>
  <si>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</si>
  <si>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</si>
  <si>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</si>
  <si>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</si>
  <si>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</si>
  <si>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</si>
  <si>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</si>
  <si>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</si>
  <si>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</si>
  <si>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</si>
  <si>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</si>
  <si>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</si>
  <si>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</si>
  <si>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</si>
  <si>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</si>
  <si>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</si>
  <si>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</si>
  <si>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</si>
  <si>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</si>
  <si>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</si>
  <si>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</si>
  <si>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</si>
  <si>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</si>
  <si>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</si>
  <si>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</si>
  <si>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</si>
  <si>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</si>
  <si>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</si>
  <si>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</si>
  <si>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</si>
  <si>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</si>
  <si>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</si>
  <si>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</si>
  <si>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</si>
  <si>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</si>
  <si>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</si>
  <si>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</si>
  <si>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</si>
  <si>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</si>
  <si>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>Callao, 01 de agosto del 2016</t>
  </si>
  <si>
    <t>R.M.N°427-2015-PRODUCE,R.M.N°242-2016-PRODUCE,R.M.N°275-2016-PRODUCE</t>
  </si>
  <si>
    <t xml:space="preserve">        Fecha  : 30/07/2016</t>
  </si>
  <si>
    <t xml:space="preserve">           Atención: Sr. Bruno Giuffra Monteverde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</si>
</sst>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B1" zoomScale="25" zoomScaleNormal="25" workbookViewId="0">
      <selection activeCell="V26" sqref="V2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43</v>
      </c>
    </row>
    <row r="2" spans="2:48" ht="30" x14ac:dyDescent="0.4">
      <c r="B2" s="95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6" t="s">
        <v>64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35.25" x14ac:dyDescent="0.5">
      <c r="B5" s="116" t="s">
        <v>40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37</v>
      </c>
      <c r="AN6" s="117"/>
      <c r="AO6" s="117"/>
      <c r="AP6" s="117"/>
      <c r="AQ6" s="117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8"/>
      <c r="AP7" s="118"/>
      <c r="AQ7" s="118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63</v>
      </c>
      <c r="AP8" s="117"/>
      <c r="AQ8" s="117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4" t="s">
        <v>4</v>
      </c>
      <c r="D10" s="115"/>
      <c r="E10" s="114" t="s">
        <v>5</v>
      </c>
      <c r="F10" s="115"/>
      <c r="G10" s="122" t="s">
        <v>6</v>
      </c>
      <c r="H10" s="123"/>
      <c r="I10" s="124" t="s">
        <v>45</v>
      </c>
      <c r="J10" s="124"/>
      <c r="K10" s="124" t="s">
        <v>7</v>
      </c>
      <c r="L10" s="124"/>
      <c r="M10" s="114" t="s">
        <v>8</v>
      </c>
      <c r="N10" s="125"/>
      <c r="O10" s="114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54</v>
      </c>
      <c r="X10" s="123"/>
      <c r="Y10" s="114" t="s">
        <v>47</v>
      </c>
      <c r="Z10" s="115"/>
      <c r="AA10" s="122" t="s">
        <v>38</v>
      </c>
      <c r="AB10" s="123"/>
      <c r="AC10" s="122" t="s">
        <v>13</v>
      </c>
      <c r="AD10" s="123"/>
      <c r="AE10" s="121" t="s">
        <v>48</v>
      </c>
      <c r="AF10" s="115"/>
      <c r="AG10" s="121" t="s">
        <v>49</v>
      </c>
      <c r="AH10" s="115"/>
      <c r="AI10" s="121" t="s">
        <v>50</v>
      </c>
      <c r="AJ10" s="115"/>
      <c r="AK10" s="121" t="s">
        <v>51</v>
      </c>
      <c r="AL10" s="115"/>
      <c r="AM10" s="121" t="s">
        <v>52</v>
      </c>
      <c r="AN10" s="115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1293.68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1293.68</v>
      </c>
      <c r="AP12" s="54">
        <f>SUMIF($C$11:$AN$11,"I.Mad",C12:AN12)</f>
        <v>0</v>
      </c>
      <c r="AQ12" s="54">
        <f>SUM(AO12:AP12)</f>
        <v>1293.68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>
        <v>16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16</v>
      </c>
      <c r="AP13" s="54">
        <f>SUMIF($C$11:$AN$11,"I.Mad",C13:AN13)</f>
        <v>0</v>
      </c>
      <c r="AQ13" s="54">
        <f>SUM(AO13:AP13)</f>
        <v>16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>
        <v>5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5</v>
      </c>
      <c r="AP14" s="54">
        <f>SUMIF($C$11:$AN$11,"I.Mad",C14:AN14)</f>
        <v>0</v>
      </c>
      <c r="AQ14" s="54">
        <f>SUM(AO14:AP14)</f>
        <v>5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>
        <v>8.6821158565882328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>
        <v>12.5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113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74"/>
      <c r="AL24" s="58"/>
      <c r="AM24" s="74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74"/>
      <c r="E25" s="58"/>
      <c r="F25" s="58"/>
      <c r="G25" s="58"/>
      <c r="H25" s="58"/>
      <c r="I25" s="74"/>
      <c r="J25" s="74"/>
      <c r="K25" s="58"/>
      <c r="L25" s="58"/>
      <c r="M25" s="58"/>
      <c r="N25" s="58"/>
      <c r="O25" s="58"/>
      <c r="P25" s="58"/>
      <c r="Q25" s="74"/>
      <c r="R25" s="74"/>
      <c r="S25" s="74"/>
      <c r="T25" s="74"/>
      <c r="U25" s="74"/>
      <c r="V25" s="74"/>
      <c r="W25" s="58"/>
      <c r="X25" s="58"/>
      <c r="Y25" s="74"/>
      <c r="Z25" s="58"/>
      <c r="AA25" s="74"/>
      <c r="AB25" s="74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42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57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74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74"/>
      <c r="AL29" s="58"/>
      <c r="AM29" s="74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74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32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56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74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46</v>
      </c>
      <c r="C33" s="58"/>
      <c r="D33" s="58"/>
      <c r="E33" s="58"/>
      <c r="F33" s="58"/>
      <c r="G33" s="58"/>
      <c r="H33" s="58"/>
      <c r="I33" s="74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>SUMIF($C$11:$AN$11,"Ind*",C33:AN33)</f>
        <v>0</v>
      </c>
      <c r="AP33" s="54">
        <f>SUMIF($C$11:$AN$11,"I.Mad",C33:AN33)</f>
        <v>0</v>
      </c>
      <c r="AQ33" s="58">
        <f t="shared" si="0"/>
        <v>0</v>
      </c>
    </row>
    <row r="34" spans="2:43" ht="50.25" customHeight="1" x14ac:dyDescent="0.55000000000000004">
      <c r="B34" s="84" t="s">
        <v>33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58</v>
      </c>
      <c r="C35" s="58"/>
      <c r="D35" s="74"/>
      <c r="E35" s="58"/>
      <c r="F35" s="58"/>
      <c r="G35" s="58"/>
      <c r="H35" s="58"/>
      <c r="I35" s="74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59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60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74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34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>+SUM(S12,S18,S24:S37)</f>
        <v>0</v>
      </c>
      <c r="T38" s="58">
        <f t="shared" si="3"/>
        <v>0</v>
      </c>
      <c r="U38" s="58">
        <f>+SUM(U12,U18,U24:U37)</f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1293.68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1293.68</v>
      </c>
      <c r="AP38" s="58">
        <f>SUM(AP12,AP18,AP24:AP37)</f>
        <v>0</v>
      </c>
      <c r="AQ38" s="58">
        <f>SUM(AO38:AP38)</f>
        <v>1293.68</v>
      </c>
    </row>
    <row r="39" spans="2:43" ht="50.25" customHeight="1" x14ac:dyDescent="0.55000000000000004">
      <c r="B39" s="83" t="s">
        <v>39</v>
      </c>
      <c r="C39" s="25"/>
      <c r="D39" s="25"/>
      <c r="E39" s="25"/>
      <c r="F39" s="60"/>
      <c r="G39" s="60">
        <v>16.7</v>
      </c>
      <c r="H39" s="60"/>
      <c r="I39" s="93">
        <v>18.23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61</v>
      </c>
      <c r="AN43" s="4"/>
    </row>
    <row r="44" spans="2:43" ht="30.75" x14ac:dyDescent="0.45">
      <c r="B44" s="22" t="s">
        <v>55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2016-07-08T18:47:01Z</cp:lastPrinted>
  <dcterms:created xsi:type="dcterms:W3CDTF">2008-10-21T17:58:04Z</dcterms:created>
  <dcterms:modified xsi:type="dcterms:W3CDTF">2016-08-01T17:59:39Z</dcterms:modified>
</cp:coreProperties>
</file>