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xr:revisionPtr revIDLastSave="0" documentId="13_ncr:1000001_{6C999380-9378-DD4D-A965-77E644E6D314}" xr6:coauthVersionLast="47" xr6:coauthVersionMax="47" xr10:uidLastSave="{00000000-0000-0000-0000-000000000000}"/>
  <bookViews>
    <workbookView showSheetTabs="0" xWindow="0" yWindow="0" windowWidth="20490" windowHeight="7755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/>
  <c r="AP34" i="1"/>
  <c r="AO34" i="1"/>
  <c r="AQ34" i="1"/>
  <c r="AP33" i="1"/>
  <c r="AO33" i="1"/>
  <c r="AQ33" i="1"/>
  <c r="AP32" i="1"/>
  <c r="AO32" i="1"/>
  <c r="AQ32" i="1"/>
  <c r="AP31" i="1"/>
  <c r="AO31" i="1"/>
  <c r="AQ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/>
  <c r="AP18" i="1"/>
  <c r="AO18" i="1"/>
  <c r="AQ18" i="1"/>
  <c r="AP14" i="1"/>
  <c r="AO14" i="1"/>
  <c r="AP13" i="1"/>
  <c r="AO13" i="1"/>
  <c r="AP12" i="1"/>
  <c r="AO12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/>
</calcChain>
</file>

<file path=xl/sharedStrings.xml><?xml version="1.0" encoding="utf-8"?>
<sst xmlns="http://schemas.openxmlformats.org/spreadsheetml/2006/main" count="362" uniqueCount="70">
  <si>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</si>
  <si>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</si>
  <si>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</si>
  <si>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</si>
  <si>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</si>
  <si>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</si>
  <si>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</si>
  <si>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</si>
  <si>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</si>
  <si>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</si>
  <si>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</si>
  <si>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</si>
  <si>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</si>
  <si>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</si>
  <si>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</si>
  <si>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</si>
  <si>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</si>
  <si>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</si>
  <si>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</si>
  <si>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</si>
  <si>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</si>
  <si>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</si>
  <si>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</si>
  <si>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</si>
  <si>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</si>
  <si>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</si>
  <si>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</si>
  <si>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</si>
  <si>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</si>
  <si>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</si>
  <si>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</si>
  <si>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</si>
  <si>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</si>
  <si>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</si>
  <si>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</si>
  <si>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</si>
  <si>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</si>
  <si>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</si>
  <si>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</si>
  <si>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</si>
  <si>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</si>
  <si>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</si>
  <si>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</si>
  <si>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</si>
  <si>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</si>
  <si>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</si>
  <si>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</si>
  <si>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</si>
  <si>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</si>
  <si>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</si>
  <si>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</si>
  <si>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</si>
  <si>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</si>
  <si>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</si>
  <si>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</si>
  <si>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</si>
  <si>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</si>
  <si>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</si>
  <si>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</si>
  <si>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</si>
  <si>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</si>
  <si>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</si>
  <si>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</si>
  <si>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</si>
  <si>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</si>
  <si>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</si>
  <si>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</si>
  <si>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30/05/2021</t>
  </si>
  <si>
    <t>Callao, 31 de mayo del 2021</t>
  </si>
  <si>
    <t>13.0 Y 11.0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</si>
</sst>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C1" zoomScale="23" zoomScaleNormal="23" workbookViewId="0">
      <selection activeCell="BE30" sqref="BE30:BE31"/>
    </sheetView>
  </sheetViews>
  <sheetFormatPr defaultColWidth="9.16796875" defaultRowHeight="22.5" x14ac:dyDescent="0.25"/>
  <cols>
    <col min="1" max="1" width="1.88671875" style="1" customWidth="1"/>
    <col min="2" max="2" width="35.46484375" style="1" customWidth="1"/>
    <col min="3" max="3" width="31.28515625" style="1" customWidth="1"/>
    <col min="4" max="4" width="29.9375" style="1" customWidth="1"/>
    <col min="5" max="5" width="28.9921875" style="1" customWidth="1"/>
    <col min="6" max="6" width="29.53125" style="1" customWidth="1"/>
    <col min="7" max="7" width="33.171875" style="1" customWidth="1"/>
    <col min="8" max="8" width="27.5078125" style="1" customWidth="1"/>
    <col min="9" max="9" width="26.56640625" style="1" customWidth="1"/>
    <col min="10" max="10" width="32.09375" style="1" customWidth="1"/>
    <col min="11" max="11" width="26.69921875" style="1" customWidth="1"/>
    <col min="12" max="12" width="26.8359375" style="1" customWidth="1"/>
    <col min="13" max="13" width="24.2734375" style="1" customWidth="1"/>
    <col min="14" max="14" width="23.734375" style="1" customWidth="1"/>
    <col min="15" max="15" width="26.96875" style="1" customWidth="1"/>
    <col min="16" max="16" width="25.890625" style="1" customWidth="1"/>
    <col min="17" max="17" width="26.56640625" style="1" customWidth="1"/>
    <col min="18" max="18" width="25.890625" style="1" customWidth="1"/>
    <col min="19" max="19" width="28.31640625" style="1" customWidth="1"/>
    <col min="20" max="20" width="25.890625" style="1" customWidth="1"/>
    <col min="21" max="21" width="28.31640625" style="1" customWidth="1"/>
    <col min="22" max="22" width="26.29296875" style="1" customWidth="1"/>
    <col min="23" max="24" width="26.96875" style="1" customWidth="1"/>
    <col min="25" max="25" width="36.2734375" style="1" customWidth="1"/>
    <col min="26" max="26" width="35.734375" style="1" customWidth="1"/>
    <col min="27" max="27" width="31.41796875" style="1" customWidth="1"/>
    <col min="28" max="28" width="27.5078125" style="1" customWidth="1"/>
    <col min="29" max="29" width="34.65625" style="1" customWidth="1"/>
    <col min="30" max="30" width="30.609375" style="1" customWidth="1"/>
    <col min="31" max="31" width="28.9921875" style="1" customWidth="1"/>
    <col min="32" max="32" width="28.85546875" style="1" customWidth="1"/>
    <col min="33" max="33" width="25.484375" style="1" customWidth="1"/>
    <col min="34" max="34" width="26.0234375" style="1" customWidth="1"/>
    <col min="35" max="35" width="25.484375" style="1" customWidth="1"/>
    <col min="36" max="36" width="24.8125" style="1" customWidth="1"/>
    <col min="37" max="37" width="31.015625" style="1" customWidth="1"/>
    <col min="38" max="38" width="29.39453125" style="1" customWidth="1"/>
    <col min="39" max="39" width="32.36328125" style="1" customWidth="1"/>
    <col min="40" max="40" width="27.375" style="1" customWidth="1"/>
    <col min="41" max="41" width="25.21484375" style="1" customWidth="1"/>
    <col min="42" max="42" width="28.18359375" style="1" customWidth="1"/>
    <col min="43" max="43" width="25.21484375" style="1" customWidth="1"/>
    <col min="44" max="1014" width="11.4609375" style="1" customWidth="1"/>
    <col min="1015" max="1025" width="9.16796875" customWidth="1"/>
  </cols>
  <sheetData>
    <row r="1" spans="2:48" ht="35.25" x14ac:dyDescent="0.4">
      <c r="B1" s="2" t="s">
        <v>0</v>
      </c>
    </row>
    <row r="2" spans="2:48" ht="30" x14ac:dyDescent="0.35">
      <c r="B2" s="3" t="s">
        <v>1</v>
      </c>
    </row>
    <row r="3" spans="2:48" x14ac:dyDescent="0.2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39.75" x14ac:dyDescent="0.45">
      <c r="B4" s="78" t="s">
        <v>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2:48" ht="45" customHeight="1" x14ac:dyDescent="0.4">
      <c r="B5" s="79" t="s">
        <v>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</row>
    <row r="6" spans="2:48" ht="31.5" customHeight="1" x14ac:dyDescent="0.4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80" t="s">
        <v>5</v>
      </c>
      <c r="AN6" s="80"/>
      <c r="AO6" s="80"/>
      <c r="AP6" s="80"/>
      <c r="AQ6" s="80"/>
    </row>
    <row r="7" spans="2:48" s="8" customFormat="1" ht="26.25" customHeight="1" x14ac:dyDescent="0.3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81"/>
      <c r="AP7" s="81"/>
      <c r="AQ7" s="81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80" t="s">
        <v>67</v>
      </c>
      <c r="AP8" s="80"/>
      <c r="AQ8" s="80"/>
    </row>
    <row r="9" spans="2:48" ht="27.75" x14ac:dyDescent="0.3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35">
      <c r="B10" s="21" t="s">
        <v>9</v>
      </c>
      <c r="C10" s="75" t="s">
        <v>10</v>
      </c>
      <c r="D10" s="75"/>
      <c r="E10" s="75" t="s">
        <v>11</v>
      </c>
      <c r="F10" s="75"/>
      <c r="G10" s="75" t="s">
        <v>12</v>
      </c>
      <c r="H10" s="75"/>
      <c r="I10" s="75" t="s">
        <v>13</v>
      </c>
      <c r="J10" s="75"/>
      <c r="K10" s="75" t="s">
        <v>14</v>
      </c>
      <c r="L10" s="75"/>
      <c r="M10" s="75" t="s">
        <v>15</v>
      </c>
      <c r="N10" s="75"/>
      <c r="O10" s="75" t="s">
        <v>16</v>
      </c>
      <c r="P10" s="75"/>
      <c r="Q10" s="75" t="s">
        <v>17</v>
      </c>
      <c r="R10" s="75"/>
      <c r="S10" s="75" t="s">
        <v>18</v>
      </c>
      <c r="T10" s="75"/>
      <c r="U10" s="75" t="s">
        <v>19</v>
      </c>
      <c r="V10" s="75"/>
      <c r="W10" s="75" t="s">
        <v>20</v>
      </c>
      <c r="X10" s="75"/>
      <c r="Y10" s="77" t="s">
        <v>21</v>
      </c>
      <c r="Z10" s="77"/>
      <c r="AA10" s="75" t="s">
        <v>22</v>
      </c>
      <c r="AB10" s="75"/>
      <c r="AC10" s="75" t="s">
        <v>23</v>
      </c>
      <c r="AD10" s="75"/>
      <c r="AE10" s="75" t="s">
        <v>24</v>
      </c>
      <c r="AF10" s="75"/>
      <c r="AG10" s="75" t="s">
        <v>25</v>
      </c>
      <c r="AH10" s="75"/>
      <c r="AI10" s="75" t="s">
        <v>26</v>
      </c>
      <c r="AJ10" s="75"/>
      <c r="AK10" s="75" t="s">
        <v>27</v>
      </c>
      <c r="AL10" s="75"/>
      <c r="AM10" s="75" t="s">
        <v>28</v>
      </c>
      <c r="AN10" s="75"/>
      <c r="AO10" s="76" t="s">
        <v>29</v>
      </c>
      <c r="AP10" s="76"/>
      <c r="AQ10" s="22" t="s">
        <v>30</v>
      </c>
      <c r="AT10" s="23"/>
    </row>
    <row r="11" spans="2:48" s="3" customFormat="1" ht="30" x14ac:dyDescent="0.35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">
      <c r="B12" s="35" t="s">
        <v>33</v>
      </c>
      <c r="C12" s="36">
        <v>0</v>
      </c>
      <c r="D12" s="36">
        <v>0</v>
      </c>
      <c r="E12" s="36">
        <v>1940</v>
      </c>
      <c r="F12" s="36">
        <v>1091</v>
      </c>
      <c r="G12" s="36">
        <v>7124.7900000000009</v>
      </c>
      <c r="H12" s="36">
        <v>6932.5450000000001</v>
      </c>
      <c r="I12" s="36">
        <v>11702.01</v>
      </c>
      <c r="J12" s="36">
        <v>587.25</v>
      </c>
      <c r="K12" s="36">
        <v>1030.1199999999999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4750</v>
      </c>
      <c r="R12" s="36">
        <v>0</v>
      </c>
      <c r="S12" s="36">
        <v>1614.76</v>
      </c>
      <c r="T12" s="36">
        <v>384.245</v>
      </c>
      <c r="U12" s="36">
        <v>315</v>
      </c>
      <c r="V12" s="36">
        <v>1983</v>
      </c>
      <c r="W12" s="36">
        <v>1370</v>
      </c>
      <c r="X12" s="36">
        <v>210</v>
      </c>
      <c r="Y12" s="73">
        <v>2311.585</v>
      </c>
      <c r="Z12" s="36">
        <v>469.01000000000005</v>
      </c>
      <c r="AA12" s="36">
        <v>2250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f>SUMIF($C$11:$AN$11,"Ind",C12:AN12)</f>
        <v>34408.264999999999</v>
      </c>
      <c r="AP12" s="36">
        <f>SUMIF($C$11:$AN$11,"I.Mad",C12:AN12)</f>
        <v>11657.050000000001</v>
      </c>
      <c r="AQ12" s="36">
        <f>SUM(AO12:AP12)</f>
        <v>46065.315000000002</v>
      </c>
      <c r="AS12" s="37"/>
      <c r="AT12" s="38"/>
    </row>
    <row r="13" spans="2:48" ht="50.25" customHeight="1" x14ac:dyDescent="0.5">
      <c r="B13" s="39" t="s">
        <v>34</v>
      </c>
      <c r="C13" s="36" t="s">
        <v>35</v>
      </c>
      <c r="D13" s="36" t="s">
        <v>35</v>
      </c>
      <c r="E13" s="36">
        <v>6</v>
      </c>
      <c r="F13" s="36">
        <v>23</v>
      </c>
      <c r="G13" s="36">
        <v>32</v>
      </c>
      <c r="H13" s="36">
        <v>107</v>
      </c>
      <c r="I13" s="36">
        <v>40</v>
      </c>
      <c r="J13" s="36">
        <v>12</v>
      </c>
      <c r="K13" s="36">
        <v>3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>
        <v>17</v>
      </c>
      <c r="R13" s="36" t="s">
        <v>35</v>
      </c>
      <c r="S13" s="36">
        <v>9</v>
      </c>
      <c r="T13" s="36">
        <v>4</v>
      </c>
      <c r="U13" s="36">
        <v>3</v>
      </c>
      <c r="V13" s="36">
        <v>21</v>
      </c>
      <c r="W13" s="36">
        <v>4</v>
      </c>
      <c r="X13" s="36">
        <v>2</v>
      </c>
      <c r="Y13" s="73">
        <v>12</v>
      </c>
      <c r="Z13" s="36">
        <v>5</v>
      </c>
      <c r="AA13" s="36">
        <v>9</v>
      </c>
      <c r="AB13" s="36" t="s">
        <v>35</v>
      </c>
      <c r="AC13" s="36" t="s">
        <v>35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 t="s">
        <v>35</v>
      </c>
      <c r="AN13" s="36" t="s">
        <v>35</v>
      </c>
      <c r="AO13" s="36">
        <f>SUMIF($C$11:$AN$11,"Ind*",C13:AN13)</f>
        <v>135</v>
      </c>
      <c r="AP13" s="36">
        <f>SUMIF($C$11:$AN$11,"I.Mad",C13:AN13)</f>
        <v>174</v>
      </c>
      <c r="AQ13" s="36">
        <f>SUM(AO13:AP13)</f>
        <v>309</v>
      </c>
      <c r="AS13" s="37"/>
      <c r="AT13" s="40"/>
      <c r="AU13" s="40"/>
      <c r="AV13" s="40"/>
    </row>
    <row r="14" spans="2:48" ht="50.25" customHeight="1" x14ac:dyDescent="0.5">
      <c r="B14" s="39" t="s">
        <v>36</v>
      </c>
      <c r="C14" s="36" t="s">
        <v>35</v>
      </c>
      <c r="D14" s="36" t="s">
        <v>35</v>
      </c>
      <c r="E14" s="36" t="s">
        <v>66</v>
      </c>
      <c r="F14" s="36" t="s">
        <v>66</v>
      </c>
      <c r="G14" s="36">
        <v>3</v>
      </c>
      <c r="H14" s="36">
        <v>7</v>
      </c>
      <c r="I14" s="36">
        <v>10</v>
      </c>
      <c r="J14" s="36">
        <v>1</v>
      </c>
      <c r="K14" s="36" t="s">
        <v>66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>
        <v>8</v>
      </c>
      <c r="R14" s="36" t="s">
        <v>35</v>
      </c>
      <c r="S14" s="36">
        <v>7</v>
      </c>
      <c r="T14" s="36">
        <v>3</v>
      </c>
      <c r="U14" s="36" t="s">
        <v>66</v>
      </c>
      <c r="V14" s="36">
        <v>11</v>
      </c>
      <c r="W14" s="36">
        <v>3</v>
      </c>
      <c r="X14" s="36">
        <v>2</v>
      </c>
      <c r="Y14" s="73">
        <v>6</v>
      </c>
      <c r="Z14" s="36">
        <v>2</v>
      </c>
      <c r="AA14" s="36">
        <v>3</v>
      </c>
      <c r="AB14" s="36" t="s">
        <v>35</v>
      </c>
      <c r="AC14" s="36" t="s">
        <v>35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 t="s">
        <v>35</v>
      </c>
      <c r="AN14" s="36" t="s">
        <v>35</v>
      </c>
      <c r="AO14" s="36">
        <f>SUMIF($C$11:$AN$11,"Ind*",C14:AN14)</f>
        <v>40</v>
      </c>
      <c r="AP14" s="36">
        <f>SUMIF($C$11:$AN$11,"I.Mad",C14:AN14)</f>
        <v>26</v>
      </c>
      <c r="AQ14" s="36">
        <f>SUM(AO14:AP14)</f>
        <v>66</v>
      </c>
      <c r="AT14" s="40"/>
      <c r="AU14" s="40"/>
      <c r="AV14" s="40"/>
    </row>
    <row r="15" spans="2:48" ht="50.25" customHeight="1" x14ac:dyDescent="0.5">
      <c r="B15" s="39" t="s">
        <v>37</v>
      </c>
      <c r="C15" s="36" t="s">
        <v>35</v>
      </c>
      <c r="D15" s="36" t="s">
        <v>35</v>
      </c>
      <c r="E15" s="36" t="s">
        <v>35</v>
      </c>
      <c r="F15" s="36" t="s">
        <v>35</v>
      </c>
      <c r="G15" s="36">
        <v>50.86066651589276</v>
      </c>
      <c r="H15" s="36">
        <v>38.803227292842102</v>
      </c>
      <c r="I15" s="36">
        <v>56.523498814057632</v>
      </c>
      <c r="J15" s="36">
        <v>29.34782608695652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>
        <v>26.81624710020947</v>
      </c>
      <c r="R15" s="36" t="s">
        <v>35</v>
      </c>
      <c r="S15" s="36">
        <v>13.933633323705525</v>
      </c>
      <c r="T15" s="36">
        <v>13.932731646837196</v>
      </c>
      <c r="U15" s="36" t="s">
        <v>35</v>
      </c>
      <c r="V15" s="36">
        <v>9.3045507265727689</v>
      </c>
      <c r="W15" s="36">
        <v>13.394605885465623</v>
      </c>
      <c r="X15" s="36">
        <v>12.8854486709147</v>
      </c>
      <c r="Y15" s="73">
        <v>14.75005818722236</v>
      </c>
      <c r="Z15" s="36">
        <v>20.7757387540331</v>
      </c>
      <c r="AA15" s="36">
        <v>22.738190959941925</v>
      </c>
      <c r="AB15" s="36" t="s">
        <v>35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 t="s">
        <v>35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">
      <c r="B16" s="39" t="s">
        <v>38</v>
      </c>
      <c r="C16" s="42" t="s">
        <v>35</v>
      </c>
      <c r="D16" s="42" t="s">
        <v>35</v>
      </c>
      <c r="E16" s="42" t="s">
        <v>35</v>
      </c>
      <c r="F16" s="42" t="s">
        <v>35</v>
      </c>
      <c r="G16" s="42">
        <v>11</v>
      </c>
      <c r="H16" s="42">
        <v>12</v>
      </c>
      <c r="I16" s="42">
        <v>11</v>
      </c>
      <c r="J16" s="42">
        <v>12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>
        <v>12</v>
      </c>
      <c r="R16" s="42" t="s">
        <v>35</v>
      </c>
      <c r="S16" s="42">
        <v>13.5</v>
      </c>
      <c r="T16" s="42">
        <v>13.5</v>
      </c>
      <c r="U16" s="42" t="s">
        <v>35</v>
      </c>
      <c r="V16" s="42">
        <v>13.5</v>
      </c>
      <c r="W16" s="42">
        <v>12.5</v>
      </c>
      <c r="X16" s="42">
        <v>13</v>
      </c>
      <c r="Y16" s="74">
        <v>13</v>
      </c>
      <c r="Z16" s="42" t="s">
        <v>69</v>
      </c>
      <c r="AA16" s="42">
        <v>12</v>
      </c>
      <c r="AB16" s="42" t="s">
        <v>35</v>
      </c>
      <c r="AC16" s="42" t="s">
        <v>35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 t="s">
        <v>35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35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">
      <c r="B25" s="51" t="s">
        <v>44</v>
      </c>
      <c r="C25" s="48"/>
      <c r="D25" s="52"/>
      <c r="E25" s="48"/>
      <c r="F25" s="53"/>
      <c r="G25" s="48"/>
      <c r="H25" s="48"/>
      <c r="I25" s="48"/>
      <c r="J25" s="52">
        <v>0.2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0</v>
      </c>
      <c r="AP25" s="36">
        <f t="shared" si="1"/>
        <v>0.2</v>
      </c>
      <c r="AQ25" s="48">
        <f t="shared" si="2"/>
        <v>0.2</v>
      </c>
      <c r="AT25" s="40"/>
      <c r="AU25" s="40"/>
      <c r="AV25" s="40"/>
    </row>
    <row r="26" spans="2:48" ht="50.25" customHeight="1" x14ac:dyDescent="0.5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">
      <c r="B27" s="51" t="s">
        <v>46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">
      <c r="B28" s="51" t="s">
        <v>47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">
      <c r="B29" s="39" t="s">
        <v>39</v>
      </c>
      <c r="C29" s="48"/>
      <c r="D29" s="48"/>
      <c r="E29" s="48"/>
      <c r="F29" s="48"/>
      <c r="G29" s="48"/>
      <c r="H29" s="52"/>
      <c r="I29" s="48"/>
      <c r="J29" s="48"/>
      <c r="K29" s="52"/>
      <c r="L29" s="48"/>
      <c r="M29" s="48"/>
      <c r="N29" s="52"/>
      <c r="O29" s="48"/>
      <c r="P29" s="48"/>
      <c r="Q29" s="52"/>
      <c r="R29" s="48"/>
      <c r="S29" s="48"/>
      <c r="T29" s="52"/>
      <c r="U29" s="48"/>
      <c r="V29" s="48"/>
      <c r="W29" s="52"/>
      <c r="X29" s="48"/>
      <c r="Y29" s="48"/>
      <c r="Z29" s="52"/>
      <c r="AA29" s="48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">
      <c r="B30" s="51" t="s">
        <v>48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53"/>
      <c r="Z30" s="48"/>
      <c r="AA30" s="52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">
      <c r="B31" s="39" t="s">
        <v>49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3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3.5" x14ac:dyDescent="0.5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3.5" x14ac:dyDescent="0.5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1940</v>
      </c>
      <c r="F41" s="48">
        <f t="shared" si="3"/>
        <v>1091</v>
      </c>
      <c r="G41" s="48">
        <f t="shared" si="3"/>
        <v>7124.7900000000009</v>
      </c>
      <c r="H41" s="48">
        <f t="shared" si="3"/>
        <v>6932.5450000000001</v>
      </c>
      <c r="I41" s="48">
        <f t="shared" si="3"/>
        <v>11702.01</v>
      </c>
      <c r="J41" s="48">
        <f t="shared" si="3"/>
        <v>587.45000000000005</v>
      </c>
      <c r="K41" s="48">
        <f t="shared" si="3"/>
        <v>1030.1199999999999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4750</v>
      </c>
      <c r="R41" s="48">
        <f t="shared" si="3"/>
        <v>0</v>
      </c>
      <c r="S41" s="48">
        <f t="shared" si="3"/>
        <v>1614.76</v>
      </c>
      <c r="T41" s="48">
        <f t="shared" si="3"/>
        <v>384.245</v>
      </c>
      <c r="U41" s="48">
        <f t="shared" si="3"/>
        <v>315</v>
      </c>
      <c r="V41" s="48">
        <f t="shared" si="3"/>
        <v>1983</v>
      </c>
      <c r="W41" s="48">
        <f t="shared" si="3"/>
        <v>1370</v>
      </c>
      <c r="X41" s="48">
        <f t="shared" si="3"/>
        <v>210</v>
      </c>
      <c r="Y41" s="48">
        <f t="shared" si="3"/>
        <v>2311.585</v>
      </c>
      <c r="Z41" s="48">
        <f t="shared" si="3"/>
        <v>469.01000000000005</v>
      </c>
      <c r="AA41" s="48">
        <f t="shared" si="3"/>
        <v>2250</v>
      </c>
      <c r="AB41" s="48">
        <f t="shared" si="3"/>
        <v>0</v>
      </c>
      <c r="AC41" s="48">
        <f t="shared" si="3"/>
        <v>0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0</v>
      </c>
      <c r="AN41" s="48">
        <f t="shared" si="3"/>
        <v>0</v>
      </c>
      <c r="AO41" s="48">
        <f>SUM(AO12,AO18,AO24:AO37)</f>
        <v>34408.264999999999</v>
      </c>
      <c r="AP41" s="48">
        <f>SUM(AP12,AP18,AP24:AP37)</f>
        <v>11657.250000000002</v>
      </c>
      <c r="AQ41" s="48">
        <f t="shared" si="2"/>
        <v>46065.514999999999</v>
      </c>
    </row>
    <row r="42" spans="2:43" ht="50.25" customHeight="1" x14ac:dyDescent="0.5">
      <c r="B42" s="35" t="s">
        <v>60</v>
      </c>
      <c r="C42" s="54"/>
      <c r="D42" s="54"/>
      <c r="E42" s="54"/>
      <c r="F42" s="42"/>
      <c r="G42" s="42">
        <v>17.8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5.5" x14ac:dyDescent="0.3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4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">
      <c r="B45" s="9" t="s">
        <v>64</v>
      </c>
      <c r="C45" s="4"/>
      <c r="D45" s="4"/>
      <c r="E45" s="4"/>
      <c r="F45" s="65"/>
      <c r="G45" s="4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3.5" x14ac:dyDescent="0.5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2021-05-31T17:02:40Z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