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<sst xmlns="http://schemas.openxmlformats.org/spreadsheetml/2006/main" count="362" uniqueCount="69">
  <si>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</si>
  <si>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</si>
  <si>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</si>
  <si>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</si>
  <si>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</si>
  <si>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</si>
  <si>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</si>
  <si>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30/04/2021</t>
  </si>
  <si>
    <t xml:space="preserve"> ANCHOVETA</t>
  </si>
  <si>
    <t xml:space="preserve">R.M.N°074-2021-PRODUCE; R.M.N°120-2021-PRODUCE 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</si>
  <si>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</si>
  <si>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</si>
  <si>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</si>
  <si>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</si>
  <si>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</si>
  <si>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</si>
  <si>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</si>
  <si>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</si>
  <si>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</si>
  <si>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</si>
  <si>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</si>
  <si>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</si>
  <si>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</si>
  <si>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</si>
  <si>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</si>
  <si>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</si>
  <si>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</si>
  <si>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</si>
  <si>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</si>
  <si>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</si>
  <si>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</si>
  <si>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</si>
  <si>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</si>
  <si>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</si>
  <si>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</si>
  <si>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</si>
  <si>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</si>
  <si>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</si>
  <si>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</si>
  <si>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</si>
  <si>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9.0 Y 12.5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</si>
  <si>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</si>
  <si>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</si>
  <si>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</si>
  <si>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</si>
  <si>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</si>
  <si>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</si>
  <si>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</si>
  <si>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</si>
  <si>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</si>
  <si>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</si>
  <si>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</si>
  <si>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</si>
  <si>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</si>
  <si>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</si>
  <si>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</si>
  <si>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</si>
  <si>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</si>
  <si>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</si>
  <si>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</si>
  <si>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</si>
  <si>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</si>
  <si>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</si>
  <si>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</si>
  <si>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</si>
  <si>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</si>
  <si>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</si>
  <si>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</si>
  <si>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 03 de mayo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</si>
</sst>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2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U21" activeCellId="0" sqref="U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1"/>
    <col collapsed="false" customWidth="true" hidden="false" outlineLevel="0" max="5" min="5" style="1" width="35.14"/>
    <col collapsed="false" customWidth="true" hidden="false" outlineLevel="0" max="6" min="6" style="1" width="26.42"/>
    <col collapsed="false" customWidth="true" hidden="false" outlineLevel="0" max="7" min="7" style="1" width="33.14"/>
    <col collapsed="false" customWidth="true" hidden="false" outlineLevel="0" max="8" min="8" style="1" width="27.58"/>
    <col collapsed="false" customWidth="true" hidden="false" outlineLevel="0" max="9" min="9" style="1" width="26.58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18" min="18" style="1" width="25.86"/>
    <col collapsed="false" customWidth="true" hidden="false" outlineLevel="0" max="19" min="19" style="1" width="28.29"/>
    <col collapsed="false" customWidth="true" hidden="false" outlineLevel="0" max="20" min="20" style="1" width="25.86"/>
    <col collapsed="false" customWidth="true" hidden="false" outlineLevel="0" max="21" min="21" style="1" width="28.29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8.14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6" min="36" style="1" width="24.86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4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1397</v>
      </c>
      <c r="G12" s="40" t="n">
        <v>3797.085</v>
      </c>
      <c r="H12" s="40" t="n">
        <v>4693.27</v>
      </c>
      <c r="I12" s="40" t="n">
        <v>16399.33</v>
      </c>
      <c r="J12" s="40" t="n">
        <v>5105.52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3947.905</v>
      </c>
      <c r="R12" s="40" t="n">
        <v>0</v>
      </c>
      <c r="S12" s="40" t="n">
        <v>1741.405</v>
      </c>
      <c r="T12" s="40" t="n">
        <v>0</v>
      </c>
      <c r="U12" s="40" t="n">
        <v>1010</v>
      </c>
      <c r="V12" s="40" t="n">
        <v>175</v>
      </c>
      <c r="W12" s="40" t="n">
        <v>845</v>
      </c>
      <c r="X12" s="40" t="n">
        <v>0</v>
      </c>
      <c r="Y12" s="40" t="n">
        <v>3572</v>
      </c>
      <c r="Z12" s="40" t="n">
        <v>600.85</v>
      </c>
      <c r="AA12" s="40" t="n">
        <v>2972.58180745367</v>
      </c>
      <c r="AB12" s="40" t="n">
        <v>0</v>
      </c>
      <c r="AC12" s="40" t="n">
        <v>4575.946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38861.2528074537</v>
      </c>
      <c r="AP12" s="40" t="n">
        <f aca="false">SUMIF($C$11:$AN$11,"I.Mad",C12:AN12)</f>
        <v>11971.64</v>
      </c>
      <c r="AQ12" s="40" t="n">
        <f aca="false">SUM(AO12:AP12)</f>
        <v>50832.8928074537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n">
        <v>41</v>
      </c>
      <c r="G13" s="40" t="n">
        <v>25</v>
      </c>
      <c r="H13" s="40" t="n">
        <v>83</v>
      </c>
      <c r="I13" s="40" t="n">
        <v>66</v>
      </c>
      <c r="J13" s="40" t="n">
        <v>73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16</v>
      </c>
      <c r="R13" s="40" t="s">
        <v>36</v>
      </c>
      <c r="S13" s="40" t="n">
        <v>7</v>
      </c>
      <c r="T13" s="40" t="s">
        <v>36</v>
      </c>
      <c r="U13" s="40" t="n">
        <v>4</v>
      </c>
      <c r="V13" s="40" t="n">
        <v>4</v>
      </c>
      <c r="W13" s="40" t="n">
        <v>4</v>
      </c>
      <c r="X13" s="40" t="s">
        <v>36</v>
      </c>
      <c r="Y13" s="40" t="n">
        <v>21</v>
      </c>
      <c r="Z13" s="40" t="n">
        <v>6</v>
      </c>
      <c r="AA13" s="40" t="n">
        <v>12</v>
      </c>
      <c r="AB13" s="40" t="s">
        <v>36</v>
      </c>
      <c r="AC13" s="40" t="n">
        <v>18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173</v>
      </c>
      <c r="AP13" s="40" t="n">
        <f aca="false">SUMIF($C$11:$AN$11,"I.Mad",C13:AN13)</f>
        <v>207</v>
      </c>
      <c r="AQ13" s="40" t="n">
        <f aca="false">SUM(AO13:AP13)</f>
        <v>380</v>
      </c>
      <c r="AS13" s="41"/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n">
        <v>3</v>
      </c>
      <c r="G14" s="40" t="n">
        <v>1</v>
      </c>
      <c r="H14" s="40" t="n">
        <v>14</v>
      </c>
      <c r="I14" s="40" t="n">
        <v>20</v>
      </c>
      <c r="J14" s="40" t="n">
        <v>12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8</v>
      </c>
      <c r="R14" s="40" t="s">
        <v>36</v>
      </c>
      <c r="S14" s="40" t="n">
        <v>5</v>
      </c>
      <c r="T14" s="40" t="s">
        <v>36</v>
      </c>
      <c r="U14" s="40" t="n">
        <v>3</v>
      </c>
      <c r="V14" s="40" t="n">
        <v>4</v>
      </c>
      <c r="W14" s="40" t="n">
        <v>4</v>
      </c>
      <c r="X14" s="40" t="s">
        <v>36</v>
      </c>
      <c r="Y14" s="40" t="n">
        <v>1</v>
      </c>
      <c r="Z14" s="40" t="n">
        <v>2</v>
      </c>
      <c r="AA14" s="40" t="n">
        <v>6</v>
      </c>
      <c r="AB14" s="40" t="s">
        <v>36</v>
      </c>
      <c r="AC14" s="40" t="n">
        <v>9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57</v>
      </c>
      <c r="AP14" s="40" t="n">
        <f aca="false">SUMIF($C$11:$AN$11,"I.Mad",C14:AN14)</f>
        <v>35</v>
      </c>
      <c r="AQ14" s="40" t="n">
        <f aca="false">SUM(AO14:AP14)</f>
        <v>92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n">
        <v>0</v>
      </c>
      <c r="G15" s="40" t="n">
        <v>17.283950617284</v>
      </c>
      <c r="H15" s="40" t="n">
        <v>37.150626050729</v>
      </c>
      <c r="I15" s="40" t="n">
        <v>6.88874054828752</v>
      </c>
      <c r="J15" s="40" t="n">
        <v>9.14484185361455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35.9678760416938</v>
      </c>
      <c r="R15" s="40" t="s">
        <v>36</v>
      </c>
      <c r="S15" s="40" t="n">
        <v>35.8134723930902</v>
      </c>
      <c r="T15" s="40" t="s">
        <v>36</v>
      </c>
      <c r="U15" s="40" t="n">
        <v>24.0394458315069</v>
      </c>
      <c r="V15" s="40" t="n">
        <v>96.1590741002754</v>
      </c>
      <c r="W15" s="40" t="n">
        <v>14.1955751698357</v>
      </c>
      <c r="X15" s="40" t="s">
        <v>36</v>
      </c>
      <c r="Y15" s="40" t="n">
        <v>83.58974</v>
      </c>
      <c r="Z15" s="40" t="n">
        <v>75.36232</v>
      </c>
      <c r="AA15" s="40" t="n">
        <v>8.43095065540217</v>
      </c>
      <c r="AB15" s="40" t="s">
        <v>36</v>
      </c>
      <c r="AC15" s="40" t="n">
        <v>23.4624016806106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n">
        <v>15.5</v>
      </c>
      <c r="G16" s="46" t="n">
        <v>12.5</v>
      </c>
      <c r="H16" s="46" t="n">
        <v>12.5</v>
      </c>
      <c r="I16" s="46" t="n">
        <v>12.5</v>
      </c>
      <c r="J16" s="46" t="n">
        <v>12.5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n">
        <v>12</v>
      </c>
      <c r="R16" s="46" t="s">
        <v>36</v>
      </c>
      <c r="S16" s="46" t="n">
        <v>12</v>
      </c>
      <c r="T16" s="46" t="s">
        <v>36</v>
      </c>
      <c r="U16" s="46" t="n">
        <v>12</v>
      </c>
      <c r="V16" s="46" t="n">
        <v>11</v>
      </c>
      <c r="W16" s="46" t="n">
        <v>14.5</v>
      </c>
      <c r="X16" s="46" t="s">
        <v>36</v>
      </c>
      <c r="Y16" s="40" t="n">
        <v>11</v>
      </c>
      <c r="Z16" s="40" t="n">
        <v>11</v>
      </c>
      <c r="AA16" s="46" t="n">
        <v>13</v>
      </c>
      <c r="AB16" s="46" t="s">
        <v>36</v>
      </c>
      <c r="AC16" s="46" t="s">
        <v>40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41</v>
      </c>
      <c r="C17" s="48"/>
      <c r="D17" s="48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50"/>
      <c r="V17" s="48"/>
      <c r="W17" s="48"/>
      <c r="X17" s="48"/>
      <c r="Y17" s="48"/>
      <c r="Z17" s="48"/>
      <c r="AA17" s="48"/>
      <c r="AB17" s="48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48"/>
      <c r="AP17" s="48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53" t="n">
        <v>0</v>
      </c>
      <c r="F18" s="53" t="n">
        <v>0</v>
      </c>
      <c r="G18" s="53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4" t="n">
        <v>0</v>
      </c>
      <c r="AF18" s="54" t="n">
        <v>0</v>
      </c>
      <c r="AG18" s="54" t="n">
        <v>0</v>
      </c>
      <c r="AH18" s="54" t="n">
        <v>0</v>
      </c>
      <c r="AI18" s="54" t="n">
        <v>0</v>
      </c>
      <c r="AJ18" s="54" t="n">
        <v>0</v>
      </c>
      <c r="AK18" s="54" t="n">
        <v>0</v>
      </c>
      <c r="AL18" s="54" t="n">
        <v>0</v>
      </c>
      <c r="AM18" s="54" t="n">
        <v>0</v>
      </c>
      <c r="AN18" s="54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4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42</v>
      </c>
      <c r="C19" s="40" t="s">
        <v>36</v>
      </c>
      <c r="D19" s="40" t="s">
        <v>36</v>
      </c>
      <c r="E19" s="53" t="s">
        <v>36</v>
      </c>
      <c r="F19" s="53" t="s">
        <v>36</v>
      </c>
      <c r="G19" s="53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4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53" t="s">
        <v>36</v>
      </c>
      <c r="F20" s="53" t="s">
        <v>36</v>
      </c>
      <c r="G20" s="53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4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53" t="s">
        <v>36</v>
      </c>
      <c r="F21" s="53" t="s">
        <v>36</v>
      </c>
      <c r="G21" s="53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5"/>
      <c r="AP21" s="55"/>
      <c r="AQ21" s="55"/>
      <c r="AT21" s="44"/>
      <c r="AU21" s="44"/>
      <c r="AV21" s="44"/>
    </row>
    <row r="22" customFormat="false" ht="50.25" hidden="false" customHeight="true" outlineLevel="0" collapsed="false">
      <c r="B22" s="43" t="s">
        <v>43</v>
      </c>
      <c r="C22" s="40" t="s">
        <v>36</v>
      </c>
      <c r="D22" s="40" t="s">
        <v>36</v>
      </c>
      <c r="E22" s="53" t="s">
        <v>36</v>
      </c>
      <c r="F22" s="53" t="s">
        <v>36</v>
      </c>
      <c r="G22" s="53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5"/>
      <c r="AP22" s="55"/>
      <c r="AQ22" s="55"/>
      <c r="AT22" s="44"/>
      <c r="AU22" s="44"/>
      <c r="AV22" s="44"/>
    </row>
    <row r="23" customFormat="false" ht="50.25" hidden="false" customHeight="true" outlineLevel="0" collapsed="false">
      <c r="B23" s="47" t="s">
        <v>44</v>
      </c>
      <c r="C23" s="22"/>
      <c r="D23" s="22"/>
      <c r="E23" s="56"/>
      <c r="F23" s="56"/>
      <c r="G23" s="56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7"/>
      <c r="AN23" s="48"/>
      <c r="AO23" s="48"/>
      <c r="AP23" s="48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45</v>
      </c>
      <c r="C24" s="40"/>
      <c r="D24" s="40"/>
      <c r="E24" s="53"/>
      <c r="F24" s="53"/>
      <c r="G24" s="53"/>
      <c r="H24" s="40"/>
      <c r="I24" s="40"/>
      <c r="J24" s="40"/>
      <c r="K24" s="46"/>
      <c r="L24" s="40"/>
      <c r="M24" s="40"/>
      <c r="N24" s="40"/>
      <c r="O24" s="40"/>
      <c r="P24" s="40"/>
      <c r="Q24" s="40"/>
      <c r="R24" s="46"/>
      <c r="S24" s="46"/>
      <c r="T24" s="46"/>
      <c r="U24" s="46"/>
      <c r="V24" s="46"/>
      <c r="W24" s="46"/>
      <c r="X24" s="46"/>
      <c r="Y24" s="40"/>
      <c r="Z24" s="40"/>
      <c r="AA24" s="46"/>
      <c r="AB24" s="40"/>
      <c r="AC24" s="40"/>
      <c r="AD24" s="40"/>
      <c r="AE24" s="40"/>
      <c r="AF24" s="46"/>
      <c r="AG24" s="40"/>
      <c r="AH24" s="40"/>
      <c r="AI24" s="46"/>
      <c r="AJ24" s="40"/>
      <c r="AK24" s="40"/>
      <c r="AL24" s="40"/>
      <c r="AM24" s="40"/>
      <c r="AN24" s="54"/>
      <c r="AO24" s="40" t="n">
        <f aca="false">SUMIF($C$11:$AN$11,"Ind*",C24:AN24)</f>
        <v>0</v>
      </c>
      <c r="AP24" s="40" t="n">
        <f aca="false">SUMIF($C$11:$AN$11,"I.Mad",C24:AN24)</f>
        <v>0</v>
      </c>
      <c r="AQ24" s="54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46</v>
      </c>
      <c r="C25" s="54"/>
      <c r="D25" s="59"/>
      <c r="E25" s="60"/>
      <c r="F25" s="61"/>
      <c r="G25" s="60"/>
      <c r="H25" s="54"/>
      <c r="I25" s="59" t="n">
        <v>0.23</v>
      </c>
      <c r="J25" s="59"/>
      <c r="K25" s="54"/>
      <c r="L25" s="54"/>
      <c r="M25" s="54"/>
      <c r="N25" s="54"/>
      <c r="O25" s="54"/>
      <c r="P25" s="54"/>
      <c r="Q25" s="54" t="n">
        <v>2.0952380952381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n">
        <v>1.116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40" t="n">
        <f aca="false">SUMIF($C$11:$AN$11,"Ind*",C25:AN25)</f>
        <v>3.4412380952381</v>
      </c>
      <c r="AP25" s="40" t="n">
        <f aca="false">SUMIF($C$11:$AN$11,"I.Mad",C25:AN25)</f>
        <v>0</v>
      </c>
      <c r="AQ25" s="54" t="n">
        <f aca="false">SUM(AO25:AP25)</f>
        <v>3.4412380952381</v>
      </c>
      <c r="AT25" s="44"/>
      <c r="AU25" s="44"/>
      <c r="AV25" s="44"/>
    </row>
    <row r="26" customFormat="false" ht="50.25" hidden="false" customHeight="true" outlineLevel="0" collapsed="false">
      <c r="B26" s="58" t="s">
        <v>47</v>
      </c>
      <c r="C26" s="54"/>
      <c r="D26" s="54"/>
      <c r="E26" s="60"/>
      <c r="F26" s="60"/>
      <c r="G26" s="60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40" t="n">
        <f aca="false">SUMIF($C$11:$AN$11,"Ind*",C26:AN26)</f>
        <v>0</v>
      </c>
      <c r="AP26" s="40" t="n">
        <f aca="false">SUMIF($C$11:$AN$11,"I.Mad",C26:AN26)</f>
        <v>0</v>
      </c>
      <c r="AQ26" s="54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48</v>
      </c>
      <c r="C27" s="54"/>
      <c r="D27" s="54"/>
      <c r="E27" s="60"/>
      <c r="F27" s="60"/>
      <c r="G27" s="6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40" t="n">
        <f aca="false">SUMIF($C$11:$AN$11,"Ind*",C27:AN27)</f>
        <v>0</v>
      </c>
      <c r="AP27" s="40" t="n">
        <f aca="false">SUMIF($C$11:$AN$11,"I.Mad",C27:AN27)</f>
        <v>0</v>
      </c>
      <c r="AQ27" s="54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49</v>
      </c>
      <c r="C28" s="54"/>
      <c r="D28" s="54"/>
      <c r="E28" s="60"/>
      <c r="F28" s="60"/>
      <c r="G28" s="6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40" t="n">
        <f aca="false">SUMIF($C$11:$AN$11,"Ind*",C28:AN28)</f>
        <v>0</v>
      </c>
      <c r="AP28" s="40" t="n">
        <f aca="false">SUMIF($C$11:$AN$11,"I.Mad",C28:AN28)</f>
        <v>0</v>
      </c>
      <c r="AQ28" s="54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41</v>
      </c>
      <c r="C29" s="54"/>
      <c r="D29" s="54"/>
      <c r="E29" s="60"/>
      <c r="F29" s="60"/>
      <c r="G29" s="60"/>
      <c r="H29" s="59"/>
      <c r="I29" s="54"/>
      <c r="J29" s="54"/>
      <c r="K29" s="59"/>
      <c r="L29" s="54"/>
      <c r="M29" s="54"/>
      <c r="N29" s="59"/>
      <c r="O29" s="54"/>
      <c r="P29" s="54"/>
      <c r="Q29" s="59"/>
      <c r="R29" s="54"/>
      <c r="S29" s="54"/>
      <c r="T29" s="59"/>
      <c r="U29" s="54"/>
      <c r="V29" s="54"/>
      <c r="W29" s="59"/>
      <c r="X29" s="54"/>
      <c r="Y29" s="54"/>
      <c r="Z29" s="59"/>
      <c r="AA29" s="54"/>
      <c r="AB29" s="54"/>
      <c r="AC29" s="59"/>
      <c r="AD29" s="54"/>
      <c r="AE29" s="54"/>
      <c r="AF29" s="59"/>
      <c r="AG29" s="54"/>
      <c r="AH29" s="54"/>
      <c r="AI29" s="59"/>
      <c r="AJ29" s="54"/>
      <c r="AK29" s="59"/>
      <c r="AL29" s="54"/>
      <c r="AM29" s="59"/>
      <c r="AN29" s="54"/>
      <c r="AO29" s="40" t="n">
        <f aca="false">SUMIF($C$11:$AN$11,"Ind*",C29:AN29)</f>
        <v>0</v>
      </c>
      <c r="AP29" s="40" t="n">
        <f aca="false">SUMIF($C$11:$AN$11,"I.Mad",C29:AN29)</f>
        <v>0</v>
      </c>
      <c r="AQ29" s="54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50</v>
      </c>
      <c r="C30" s="54"/>
      <c r="D30" s="54"/>
      <c r="E30" s="60"/>
      <c r="F30" s="60"/>
      <c r="G30" s="6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9" t="n">
        <v>6.42319254633189</v>
      </c>
      <c r="AB30" s="54"/>
      <c r="AC30" s="54" t="n">
        <v>2.558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9"/>
      <c r="AN30" s="59"/>
      <c r="AO30" s="40" t="n">
        <f aca="false">SUMIF($C$11:$AN$11,"Ind*",C30:AN30)</f>
        <v>8.98119254633189</v>
      </c>
      <c r="AP30" s="40" t="n">
        <f aca="false">SUMIF($C$11:$AN$11,"I.Mad",C30:AN30)</f>
        <v>0</v>
      </c>
      <c r="AQ30" s="54" t="n">
        <f aca="false">SUM(AO30:AP30)</f>
        <v>8.98119254633189</v>
      </c>
      <c r="AT30" s="44"/>
      <c r="AU30" s="44"/>
      <c r="AV30" s="44"/>
    </row>
    <row r="31" customFormat="false" ht="50.25" hidden="false" customHeight="true" outlineLevel="0" collapsed="false">
      <c r="B31" s="43" t="s">
        <v>51</v>
      </c>
      <c r="C31" s="54"/>
      <c r="D31" s="54"/>
      <c r="E31" s="60"/>
      <c r="F31" s="60"/>
      <c r="G31" s="6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40" t="n">
        <f aca="false">SUMIF($C$11:$AN$11,"Ind*",C31:AN31)</f>
        <v>0</v>
      </c>
      <c r="AP31" s="40" t="n">
        <f aca="false">SUMIF($C$11:$AN$11,"I.Mad",C31:AN31)</f>
        <v>0</v>
      </c>
      <c r="AQ31" s="54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52</v>
      </c>
      <c r="C32" s="54"/>
      <c r="D32" s="54"/>
      <c r="E32" s="60"/>
      <c r="F32" s="60"/>
      <c r="G32" s="6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40" t="n">
        <f aca="false">SUMIF($C$11:$AN$11,"Ind*",C32:AN32)</f>
        <v>0</v>
      </c>
      <c r="AP32" s="40" t="n">
        <f aca="false">SUMIF($C$11:$AN$11,"I.Mad",C32:AN32)</f>
        <v>0</v>
      </c>
      <c r="AQ32" s="54" t="n">
        <f aca="false">SUM(AO32:AP32)</f>
        <v>0</v>
      </c>
    </row>
    <row r="33" customFormat="false" ht="50.25" hidden="false" customHeight="true" outlineLevel="0" collapsed="false">
      <c r="B33" s="43" t="s">
        <v>53</v>
      </c>
      <c r="C33" s="62"/>
      <c r="D33" s="54"/>
      <c r="E33" s="60"/>
      <c r="F33" s="60"/>
      <c r="G33" s="60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40" t="n">
        <f aca="false">SUMIF($C$11:$AN$11,"Ind*",C33:AN33)</f>
        <v>0</v>
      </c>
      <c r="AP33" s="40" t="n">
        <f aca="false">SUMIF($C$11:$AN$11,"I.Mad",C33:AN33)</f>
        <v>0</v>
      </c>
      <c r="AQ33" s="54" t="n">
        <f aca="false">SUM(AO33:AP33)</f>
        <v>0</v>
      </c>
    </row>
    <row r="34" customFormat="false" ht="50.25" hidden="false" customHeight="true" outlineLevel="0" collapsed="false">
      <c r="B34" s="43" t="s">
        <v>54</v>
      </c>
      <c r="C34" s="54"/>
      <c r="D34" s="54"/>
      <c r="E34" s="60"/>
      <c r="F34" s="60"/>
      <c r="G34" s="6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40" t="n">
        <f aca="false">SUMIF($C$11:$AN$11,"Ind*",C34:AN34)</f>
        <v>0</v>
      </c>
      <c r="AP34" s="40" t="n">
        <f aca="false">SUMIF($C$11:$AN$11,"I.Mad",C34:AN34)</f>
        <v>0</v>
      </c>
      <c r="AQ34" s="54" t="n">
        <f aca="false">SUM(AO34:AP34)</f>
        <v>0</v>
      </c>
    </row>
    <row r="35" customFormat="false" ht="53.25" hidden="false" customHeight="true" outlineLevel="0" collapsed="false">
      <c r="B35" s="43" t="s">
        <v>55</v>
      </c>
      <c r="C35" s="54"/>
      <c r="D35" s="59"/>
      <c r="E35" s="60"/>
      <c r="F35" s="60"/>
      <c r="G35" s="6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40" t="n">
        <f aca="false">SUMIF($C$11:$AN$11,"Ind*",C35:AN35)</f>
        <v>0</v>
      </c>
      <c r="AP35" s="40" t="n">
        <f aca="false">SUMIF($C$11:$AN$11,"I.Mad",C35:AN35)</f>
        <v>0</v>
      </c>
      <c r="AQ35" s="54" t="n">
        <f aca="false">SUM(AO35:AP35)</f>
        <v>0</v>
      </c>
    </row>
    <row r="36" customFormat="false" ht="44.25" hidden="false" customHeight="false" outlineLevel="0" collapsed="false">
      <c r="B36" s="43" t="s">
        <v>56</v>
      </c>
      <c r="C36" s="54"/>
      <c r="D36" s="54"/>
      <c r="E36" s="60"/>
      <c r="F36" s="60"/>
      <c r="G36" s="6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40" t="n">
        <f aca="false">SUMIF($C$11:$AN$11,"Ind*",C36:AN36)</f>
        <v>0</v>
      </c>
      <c r="AP36" s="40" t="n">
        <f aca="false">SUMIF($C$11:$AN$11,"I.Mad",C36:AN36)</f>
        <v>0</v>
      </c>
      <c r="AQ36" s="54" t="n">
        <f aca="false">SUM(AO36:AP36)</f>
        <v>0</v>
      </c>
    </row>
    <row r="37" customFormat="false" ht="44.25" hidden="false" customHeight="false" outlineLevel="0" collapsed="false">
      <c r="B37" s="43" t="s">
        <v>57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40" t="n">
        <f aca="false">SUMIF($C$11:$AN$11,"Ind*",C37:AN37)</f>
        <v>0</v>
      </c>
      <c r="AP37" s="40" t="n">
        <f aca="false">SUMIF($C$11:$AN$11,"I.Mad",C37:AN37)</f>
        <v>0</v>
      </c>
      <c r="AQ37" s="54" t="n">
        <f aca="false">SUM(AO37:AP37)</f>
        <v>0</v>
      </c>
    </row>
    <row r="38" customFormat="false" ht="50.25" hidden="false" customHeight="true" outlineLevel="0" collapsed="false">
      <c r="B38" s="43" t="s">
        <v>58</v>
      </c>
      <c r="C38" s="54"/>
      <c r="D38" s="59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9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40" t="n">
        <f aca="false">SUMIF($C$11:$AN$11,"Ind*",C38:AN38)</f>
        <v>0</v>
      </c>
      <c r="AP38" s="40" t="n">
        <f aca="false">SUMIF($C$11:$AN$11,"I.Mad",C38:AN38)</f>
        <v>0</v>
      </c>
      <c r="AQ38" s="54" t="n">
        <f aca="false">SUM(AO38:AP38)</f>
        <v>0</v>
      </c>
    </row>
    <row r="39" customFormat="false" ht="50.25" hidden="false" customHeight="true" outlineLevel="0" collapsed="false">
      <c r="B39" s="43" t="s">
        <v>59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40" t="n">
        <f aca="false">SUMIF($C$11:$AN$11,"Ind*",C39:AN39)</f>
        <v>0</v>
      </c>
      <c r="AP39" s="40" t="n">
        <f aca="false">SUMIF($C$11:$AN$11,"I.Mad",C39:AN39)</f>
        <v>0</v>
      </c>
      <c r="AQ39" s="54" t="n">
        <f aca="false">SUM(AO39:AP39)</f>
        <v>0</v>
      </c>
    </row>
    <row r="40" customFormat="false" ht="50.25" hidden="false" customHeight="true" outlineLevel="0" collapsed="false">
      <c r="B40" s="43" t="s">
        <v>60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9"/>
      <c r="Z40" s="59"/>
      <c r="AA40" s="59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40" t="n">
        <f aca="false">SUMIF($C$11:$AN$11,"Ind*",C40:AN40)</f>
        <v>0</v>
      </c>
      <c r="AP40" s="40" t="n">
        <f aca="false">SUMIF($C$11:$AN$11,"I.Mad",C40:AN40)</f>
        <v>0</v>
      </c>
      <c r="AQ40" s="54" t="n">
        <f aca="false">SUM(AO40:AP40)</f>
        <v>0</v>
      </c>
    </row>
    <row r="41" customFormat="false" ht="50.25" hidden="false" customHeight="true" outlineLevel="0" collapsed="false">
      <c r="B41" s="58" t="s">
        <v>61</v>
      </c>
      <c r="C41" s="54" t="n">
        <f aca="false">+SUM(C24:C40,C18,C12)</f>
        <v>0</v>
      </c>
      <c r="D41" s="54" t="n">
        <f aca="false">+SUM(D24:D40,D18,D12)</f>
        <v>0</v>
      </c>
      <c r="E41" s="54" t="n">
        <f aca="false">+SUM(E24:E40,E18,E12)</f>
        <v>0</v>
      </c>
      <c r="F41" s="54" t="n">
        <f aca="false">+SUM(F24:F40,F18,F12)</f>
        <v>1397</v>
      </c>
      <c r="G41" s="54" t="n">
        <f aca="false">+SUM(G24:G40,G18,G12)</f>
        <v>3797.085</v>
      </c>
      <c r="H41" s="54" t="n">
        <f aca="false">+SUM(H24:H40,H18,H12)</f>
        <v>4693.27</v>
      </c>
      <c r="I41" s="54" t="n">
        <f aca="false">+SUM(I24:I40,I18,I12)</f>
        <v>16399.56</v>
      </c>
      <c r="J41" s="54" t="n">
        <f aca="false">+SUM(J24:J40,J18,J12)</f>
        <v>5105.52</v>
      </c>
      <c r="K41" s="54" t="n">
        <f aca="false">+SUM(K24:K40,K18,K12)</f>
        <v>0</v>
      </c>
      <c r="L41" s="54" t="n">
        <f aca="false">+SUM(L24:L40,L18,L12)</f>
        <v>0</v>
      </c>
      <c r="M41" s="54" t="n">
        <f aca="false">+SUM(M24:M40,M18,M12)</f>
        <v>0</v>
      </c>
      <c r="N41" s="54" t="n">
        <f aca="false">+SUM(N24:N40,N18,N12)</f>
        <v>0</v>
      </c>
      <c r="O41" s="54" t="n">
        <f aca="false">+SUM(O24:O40,O18,O12)</f>
        <v>0</v>
      </c>
      <c r="P41" s="54" t="n">
        <f aca="false">+SUM(P24:P40,P18,P12)</f>
        <v>0</v>
      </c>
      <c r="Q41" s="54" t="n">
        <f aca="false">+SUM(Q24:Q40,Q18,Q12)</f>
        <v>3950.00023809524</v>
      </c>
      <c r="R41" s="54" t="n">
        <f aca="false">+SUM(R24:R40,R18,R12)</f>
        <v>0</v>
      </c>
      <c r="S41" s="54" t="n">
        <f aca="false">+SUM(S24:S40,S18,S12)</f>
        <v>1741.405</v>
      </c>
      <c r="T41" s="54" t="n">
        <f aca="false">+SUM(T24:T40,T18,T12)</f>
        <v>0</v>
      </c>
      <c r="U41" s="54" t="n">
        <f aca="false">+SUM(U24:U40,U18,U12)</f>
        <v>1010</v>
      </c>
      <c r="V41" s="54" t="n">
        <f aca="false">+SUM(V24:V40,V18,V12)</f>
        <v>175</v>
      </c>
      <c r="W41" s="54" t="n">
        <f aca="false">+SUM(W24:W40,W18,W12)</f>
        <v>845</v>
      </c>
      <c r="X41" s="54" t="n">
        <f aca="false">+SUM(X24:X40,X18,X12)</f>
        <v>0</v>
      </c>
      <c r="Y41" s="54" t="n">
        <f aca="false">+SUM(Y24:Y40,Y18,Y12)</f>
        <v>3572</v>
      </c>
      <c r="Z41" s="54" t="n">
        <f aca="false">+SUM(Z24:Z40,Z18,Z12)</f>
        <v>600.85</v>
      </c>
      <c r="AA41" s="54" t="n">
        <f aca="false">+SUM(AA24:AA40,AA18,AA12)</f>
        <v>2979.005</v>
      </c>
      <c r="AB41" s="54" t="n">
        <f aca="false">+SUM(AB24:AB40,AB18,AB12)</f>
        <v>0</v>
      </c>
      <c r="AC41" s="54" t="n">
        <f aca="false">+SUM(AC24:AC40,AC18,AC12)</f>
        <v>4579.62</v>
      </c>
      <c r="AD41" s="54" t="n">
        <f aca="false">+SUM(AD24:AD40,AD18,AD12)</f>
        <v>0</v>
      </c>
      <c r="AE41" s="54" t="n">
        <f aca="false">+SUM(AE24:AE40,AE18,AE12)</f>
        <v>0</v>
      </c>
      <c r="AF41" s="54" t="n">
        <f aca="false">+SUM(AF24:AF40,AF18,AF12)</f>
        <v>0</v>
      </c>
      <c r="AG41" s="54" t="n">
        <f aca="false">+SUM(AG24:AG40,AG18,AG12)</f>
        <v>0</v>
      </c>
      <c r="AH41" s="54" t="n">
        <f aca="false">+SUM(AH24:AH40,AH18,AH12)</f>
        <v>0</v>
      </c>
      <c r="AI41" s="54" t="n">
        <f aca="false">+SUM(AI24:AI40,AI18,AI12)</f>
        <v>0</v>
      </c>
      <c r="AJ41" s="54" t="n">
        <f aca="false">+SUM(AJ24:AJ40,AJ18,AJ12)</f>
        <v>0</v>
      </c>
      <c r="AK41" s="54" t="n">
        <f aca="false">+SUM(AK24:AK40,AK18,AK12)</f>
        <v>0</v>
      </c>
      <c r="AL41" s="54" t="n">
        <f aca="false">+SUM(AL24:AL40,AL18,AL12)</f>
        <v>0</v>
      </c>
      <c r="AM41" s="54" t="n">
        <f aca="false">+SUM(AM24:AM40,AM18,AM12)</f>
        <v>0</v>
      </c>
      <c r="AN41" s="54" t="n">
        <f aca="false">+SUM(AN24:AN40,AN18,AN12)</f>
        <v>0</v>
      </c>
      <c r="AO41" s="54" t="n">
        <f aca="false">SUM(AO12,AO18,AO24:AO37)</f>
        <v>38873.6752380952</v>
      </c>
      <c r="AP41" s="54" t="n">
        <f aca="false">SUM(AP12,AP18,AP24:AP37)</f>
        <v>11971.64</v>
      </c>
      <c r="AQ41" s="54" t="n">
        <f aca="false">SUM(AO41:AP41)</f>
        <v>50845.3152380952</v>
      </c>
    </row>
    <row r="42" customFormat="false" ht="50.25" hidden="false" customHeight="true" outlineLevel="0" collapsed="false">
      <c r="B42" s="39" t="s">
        <v>62</v>
      </c>
      <c r="C42" s="63"/>
      <c r="D42" s="63"/>
      <c r="E42" s="63"/>
      <c r="F42" s="46"/>
      <c r="G42" s="46" t="n">
        <v>16.1</v>
      </c>
      <c r="H42" s="46"/>
      <c r="I42" s="46"/>
      <c r="J42" s="64"/>
      <c r="K42" s="64"/>
      <c r="L42" s="64"/>
      <c r="M42" s="64"/>
      <c r="N42" s="64"/>
      <c r="O42" s="64"/>
      <c r="P42" s="65"/>
      <c r="Q42" s="64"/>
      <c r="R42" s="64"/>
      <c r="S42" s="64"/>
      <c r="T42" s="64"/>
      <c r="U42" s="66"/>
      <c r="V42" s="66"/>
      <c r="W42" s="66"/>
      <c r="X42" s="66"/>
      <c r="Y42" s="66"/>
      <c r="Z42" s="66"/>
      <c r="AA42" s="66"/>
      <c r="AB42" s="66"/>
      <c r="AC42" s="40"/>
      <c r="AD42" s="66"/>
      <c r="AE42" s="46"/>
      <c r="AF42" s="66"/>
      <c r="AG42" s="46"/>
      <c r="AH42" s="66"/>
      <c r="AI42" s="66"/>
      <c r="AJ42" s="66"/>
      <c r="AK42" s="46"/>
      <c r="AL42" s="66"/>
      <c r="AM42" s="46"/>
      <c r="AN42" s="66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9"/>
      <c r="G44" s="23"/>
      <c r="H44" s="23"/>
      <c r="I44" s="23"/>
      <c r="J44" s="70"/>
      <c r="K44" s="23"/>
      <c r="L44" s="23"/>
      <c r="M44" s="71"/>
      <c r="N44" s="72"/>
      <c r="O44" s="72"/>
      <c r="P44" s="23"/>
      <c r="R44" s="23"/>
      <c r="S44" s="73"/>
      <c r="T44" s="23"/>
      <c r="U44" s="7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4"/>
      <c r="G45" s="4"/>
      <c r="H45" s="23"/>
      <c r="I45" s="72"/>
      <c r="J45" s="72"/>
      <c r="K45" s="72"/>
      <c r="L45" s="72"/>
      <c r="M45" s="75"/>
      <c r="N45" s="75"/>
      <c r="O45" s="72"/>
      <c r="P45" s="23"/>
      <c r="R45" s="23"/>
      <c r="S45" s="73"/>
      <c r="T45" s="23"/>
      <c r="U45" s="73"/>
      <c r="V45" s="23"/>
      <c r="W45" s="23"/>
      <c r="X45" s="23"/>
      <c r="Y45" s="76"/>
      <c r="Z45" s="76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7" t="s">
        <v>67</v>
      </c>
      <c r="C46" s="3"/>
      <c r="I46" s="72"/>
      <c r="J46" s="72"/>
      <c r="K46" s="72"/>
      <c r="L46" s="72"/>
      <c r="M46" s="78"/>
      <c r="N46" s="79"/>
      <c r="T46" s="20"/>
      <c r="U46" s="20"/>
      <c r="V46" s="20"/>
      <c r="W46" s="20"/>
      <c r="X46" s="20"/>
      <c r="Y46" s="76"/>
      <c r="Z46" s="76"/>
      <c r="AA46" s="20"/>
      <c r="AB46" s="20"/>
      <c r="AC46" s="20"/>
      <c r="AD46" s="20"/>
      <c r="AE46" s="20"/>
      <c r="AF46" s="20"/>
      <c r="AG46" s="80"/>
      <c r="AH46" s="20"/>
      <c r="AI46" s="20"/>
      <c r="AJ46" s="20"/>
      <c r="AK46" s="20"/>
      <c r="AL46" s="20"/>
      <c r="AM46" s="81" t="s">
        <v>68</v>
      </c>
      <c r="AN46" s="23"/>
    </row>
    <row r="52" customFormat="false" ht="44.25" hidden="false" customHeight="false" outlineLevel="0" collapsed="false"/>
    <row r="53" customFormat="false" ht="44.2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2021-05-03T12:06:54Z</dcterms:modified>
  <cp:revision>303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