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<sst xmlns="http://schemas.openxmlformats.org/spreadsheetml/2006/main" count="354" uniqueCount="68">
  <si>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</si>
  <si>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</si>
  <si>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</si>
  <si>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</si>
  <si>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</si>
  <si>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</si>
  <si>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</si>
  <si>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</si>
  <si>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</si>
  <si>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</si>
  <si>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</si>
  <si>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</si>
  <si>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</si>
  <si>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</si>
  <si>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</si>
  <si>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</si>
  <si>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</si>
  <si>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</si>
  <si>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</si>
  <si>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</si>
  <si>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</si>
  <si>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</si>
  <si>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</si>
  <si>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</si>
  <si>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</si>
  <si>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</si>
  <si>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</si>
  <si>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</si>
  <si>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</si>
  <si>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</si>
  <si>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</si>
  <si>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</si>
  <si>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</si>
  <si>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</si>
  <si>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</si>
  <si>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</si>
  <si>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</si>
  <si>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</si>
  <si>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</si>
  <si>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</si>
  <si>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</si>
  <si>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</si>
  <si>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</si>
  <si>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</si>
  <si>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</si>
  <si>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</si>
  <si>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</si>
  <si>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</si>
  <si>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</si>
  <si>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</si>
  <si>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</si>
  <si>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</si>
  <si>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</si>
  <si>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</si>
  <si>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</si>
  <si>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</si>
  <si>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</si>
  <si>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</si>
  <si>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</si>
  <si>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</si>
  <si>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</si>
  <si>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</si>
  <si>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PEZ AGUJA</t>
  </si>
  <si>
    <t>S/M</t>
  </si>
  <si>
    <t xml:space="preserve">        Fecha  : 30/04/2017</t>
  </si>
  <si>
    <t>Callao, 02 de mayo del 2017</t>
  </si>
  <si>
    <t>11.5 Y 12.5</t>
  </si>
  <si>
    <t>13.0 y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</si>
</sst>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5" zoomScale="23" zoomScaleNormal="23" workbookViewId="0">
      <selection activeCell="I25" sqref="I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8.85546875" style="2" customWidth="1"/>
    <col min="26" max="26" width="27.7109375" style="2" customWidth="1"/>
    <col min="27" max="27" width="34.5703125" style="2" customWidth="1"/>
    <col min="28" max="28" width="22.28515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64</v>
      </c>
      <c r="AP8" s="119"/>
      <c r="AQ8" s="119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4" t="s">
        <v>6</v>
      </c>
      <c r="H10" s="125"/>
      <c r="I10" s="126" t="s">
        <v>45</v>
      </c>
      <c r="J10" s="126"/>
      <c r="K10" s="126" t="s">
        <v>7</v>
      </c>
      <c r="L10" s="126"/>
      <c r="M10" s="116" t="s">
        <v>8</v>
      </c>
      <c r="N10" s="127"/>
      <c r="O10" s="116" t="s">
        <v>9</v>
      </c>
      <c r="P10" s="127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53</v>
      </c>
      <c r="X10" s="125"/>
      <c r="Y10" s="116" t="s">
        <v>47</v>
      </c>
      <c r="Z10" s="117"/>
      <c r="AA10" s="124" t="s">
        <v>38</v>
      </c>
      <c r="AB10" s="125"/>
      <c r="AC10" s="124" t="s">
        <v>13</v>
      </c>
      <c r="AD10" s="125"/>
      <c r="AE10" s="123" t="s">
        <v>57</v>
      </c>
      <c r="AF10" s="117"/>
      <c r="AG10" s="123" t="s">
        <v>48</v>
      </c>
      <c r="AH10" s="117"/>
      <c r="AI10" s="123" t="s">
        <v>49</v>
      </c>
      <c r="AJ10" s="117"/>
      <c r="AK10" s="123" t="s">
        <v>50</v>
      </c>
      <c r="AL10" s="117"/>
      <c r="AM10" s="123" t="s">
        <v>51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1006.9999999999999</v>
      </c>
      <c r="E12" s="51">
        <v>0</v>
      </c>
      <c r="F12" s="51">
        <v>0</v>
      </c>
      <c r="G12" s="51">
        <v>2895.41</v>
      </c>
      <c r="H12" s="51">
        <v>3983.6001615609594</v>
      </c>
      <c r="I12" s="51">
        <v>4238.03</v>
      </c>
      <c r="J12" s="51">
        <v>3841.42</v>
      </c>
      <c r="K12" s="51">
        <v>981.76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1170</v>
      </c>
      <c r="R12" s="51">
        <v>0</v>
      </c>
      <c r="S12" s="51">
        <v>2025</v>
      </c>
      <c r="T12" s="51">
        <v>0</v>
      </c>
      <c r="U12" s="51">
        <v>900</v>
      </c>
      <c r="V12" s="51">
        <v>220</v>
      </c>
      <c r="W12" s="51">
        <v>4000</v>
      </c>
      <c r="X12" s="51">
        <v>0</v>
      </c>
      <c r="Y12" s="51">
        <v>7866.03</v>
      </c>
      <c r="Z12" s="51">
        <v>887.34000000000015</v>
      </c>
      <c r="AA12" s="51">
        <v>373.87799999999999</v>
      </c>
      <c r="AB12" s="51">
        <v>0</v>
      </c>
      <c r="AC12" s="51">
        <v>5166.433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29616.541000000001</v>
      </c>
      <c r="AP12" s="52">
        <f>SUMIF($C$11:$AN$11,"I.Mad",C12:AN12)</f>
        <v>9939.3601615609587</v>
      </c>
      <c r="AQ12" s="52">
        <f>SUM(AO12:AP12)</f>
        <v>39555.901161560963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>
        <v>22</v>
      </c>
      <c r="E13" s="53" t="s">
        <v>20</v>
      </c>
      <c r="F13" s="53" t="s">
        <v>20</v>
      </c>
      <c r="G13" s="53">
        <v>24</v>
      </c>
      <c r="H13" s="53">
        <v>68</v>
      </c>
      <c r="I13" s="53">
        <v>23</v>
      </c>
      <c r="J13" s="53">
        <v>66</v>
      </c>
      <c r="K13" s="53">
        <v>3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8</v>
      </c>
      <c r="R13" s="53" t="s">
        <v>20</v>
      </c>
      <c r="S13" s="53">
        <v>17</v>
      </c>
      <c r="T13" s="53" t="s">
        <v>20</v>
      </c>
      <c r="U13" s="53">
        <v>4</v>
      </c>
      <c r="V13" s="53">
        <v>3</v>
      </c>
      <c r="W13" s="53">
        <v>18</v>
      </c>
      <c r="X13" s="53" t="s">
        <v>20</v>
      </c>
      <c r="Y13" s="53">
        <v>59</v>
      </c>
      <c r="Z13" s="53">
        <v>12</v>
      </c>
      <c r="AA13" s="53">
        <v>4</v>
      </c>
      <c r="AB13" s="53" t="s">
        <v>20</v>
      </c>
      <c r="AC13" s="53">
        <v>34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194</v>
      </c>
      <c r="AP13" s="52">
        <f>SUMIF($C$11:$AN$11,"I.Mad",C13:AN13)</f>
        <v>171</v>
      </c>
      <c r="AQ13" s="52">
        <f>SUM(AO13:AP13)</f>
        <v>365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>
        <v>5</v>
      </c>
      <c r="E14" s="53" t="s">
        <v>20</v>
      </c>
      <c r="F14" s="53" t="s">
        <v>20</v>
      </c>
      <c r="G14" s="53">
        <v>7</v>
      </c>
      <c r="H14" s="53">
        <v>10</v>
      </c>
      <c r="I14" s="53">
        <v>6</v>
      </c>
      <c r="J14" s="53">
        <v>14</v>
      </c>
      <c r="K14" s="53">
        <v>3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4</v>
      </c>
      <c r="R14" s="53" t="s">
        <v>20</v>
      </c>
      <c r="S14" s="53">
        <v>5</v>
      </c>
      <c r="T14" s="53" t="s">
        <v>20</v>
      </c>
      <c r="U14" s="53">
        <v>2</v>
      </c>
      <c r="V14" s="53" t="s">
        <v>63</v>
      </c>
      <c r="W14" s="53">
        <v>7</v>
      </c>
      <c r="X14" s="53" t="s">
        <v>20</v>
      </c>
      <c r="Y14" s="53">
        <v>3</v>
      </c>
      <c r="Z14" s="53">
        <v>4</v>
      </c>
      <c r="AA14" s="53">
        <v>3</v>
      </c>
      <c r="AB14" s="53" t="s">
        <v>20</v>
      </c>
      <c r="AC14" s="53">
        <v>11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51</v>
      </c>
      <c r="AP14" s="52">
        <f>SUMIF($C$11:$AN$11,"I.Mad",C14:AN14)</f>
        <v>33</v>
      </c>
      <c r="AQ14" s="52">
        <f>SUM(AO14:AP14)</f>
        <v>84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>
        <v>2.1916106605587644</v>
      </c>
      <c r="E15" s="53" t="s">
        <v>20</v>
      </c>
      <c r="F15" s="53" t="s">
        <v>20</v>
      </c>
      <c r="G15" s="53">
        <v>0.1397459062415663</v>
      </c>
      <c r="H15" s="53">
        <v>2.6218254976150774</v>
      </c>
      <c r="I15" s="53">
        <v>10.350794864082285</v>
      </c>
      <c r="J15" s="53">
        <v>0.94143627931058482</v>
      </c>
      <c r="K15" s="53">
        <v>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27.522123032243574</v>
      </c>
      <c r="R15" s="53" t="s">
        <v>20</v>
      </c>
      <c r="S15" s="53">
        <v>33.539595253308256</v>
      </c>
      <c r="T15" s="53" t="s">
        <v>20</v>
      </c>
      <c r="U15" s="53">
        <v>13.527930266169895</v>
      </c>
      <c r="V15" s="53" t="s">
        <v>20</v>
      </c>
      <c r="W15" s="53">
        <v>17.060131895402762</v>
      </c>
      <c r="X15" s="53" t="s">
        <v>20</v>
      </c>
      <c r="Y15" s="53">
        <v>25.421517372952735</v>
      </c>
      <c r="Z15" s="53">
        <v>19.551527353953748</v>
      </c>
      <c r="AA15" s="53">
        <v>54.524303955346582</v>
      </c>
      <c r="AB15" s="53" t="s">
        <v>20</v>
      </c>
      <c r="AC15" s="53">
        <v>54.897762489641543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>
        <v>13.5</v>
      </c>
      <c r="E16" s="58" t="s">
        <v>20</v>
      </c>
      <c r="F16" s="58" t="s">
        <v>20</v>
      </c>
      <c r="G16" s="58">
        <v>14.5</v>
      </c>
      <c r="H16" s="58">
        <v>14.5</v>
      </c>
      <c r="I16" s="58">
        <v>14</v>
      </c>
      <c r="J16" s="58">
        <v>14</v>
      </c>
      <c r="K16" s="58">
        <v>15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12</v>
      </c>
      <c r="T16" s="58" t="s">
        <v>20</v>
      </c>
      <c r="U16" s="58">
        <v>13.5</v>
      </c>
      <c r="V16" s="58" t="s">
        <v>20</v>
      </c>
      <c r="W16" s="58">
        <v>13.5</v>
      </c>
      <c r="X16" s="58" t="s">
        <v>20</v>
      </c>
      <c r="Y16" s="128" t="s">
        <v>67</v>
      </c>
      <c r="Z16" s="128" t="s">
        <v>67</v>
      </c>
      <c r="AA16" s="128" t="s">
        <v>66</v>
      </c>
      <c r="AB16" s="58" t="s">
        <v>20</v>
      </c>
      <c r="AC16" s="58">
        <v>11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>
        <v>20.260000000000002</v>
      </c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71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20.260000000000002</v>
      </c>
      <c r="AP25" s="52">
        <f t="shared" si="1"/>
        <v>0</v>
      </c>
      <c r="AQ25" s="71">
        <f>SUM(AO25:AP25)</f>
        <v>20.260000000000002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>
        <v>16.122</v>
      </c>
      <c r="AB30" s="55"/>
      <c r="AC30" s="55">
        <v>46.164000000000001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62.286000000000001</v>
      </c>
      <c r="AP30" s="52">
        <f t="shared" si="1"/>
        <v>0</v>
      </c>
      <c r="AQ30" s="55">
        <f t="shared" si="2"/>
        <v>62.286000000000001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>
        <v>22.402999999999999</v>
      </c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22.402999999999999</v>
      </c>
      <c r="AP31" s="52">
        <f t="shared" ref="AP31:AP37" si="4">SUMIF($C$11:$AN$11,"I.Mad",C31:AN31)</f>
        <v>0</v>
      </c>
      <c r="AQ31" s="55">
        <f t="shared" si="2"/>
        <v>22.402999999999999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1006.9999999999999</v>
      </c>
      <c r="E38" s="55">
        <f t="shared" si="5"/>
        <v>0</v>
      </c>
      <c r="F38" s="55">
        <f t="shared" si="5"/>
        <v>0</v>
      </c>
      <c r="G38" s="55">
        <f t="shared" si="5"/>
        <v>2895.41</v>
      </c>
      <c r="H38" s="55">
        <f t="shared" si="5"/>
        <v>3983.6001615609594</v>
      </c>
      <c r="I38" s="55">
        <f>+SUM(I12,I18,I24:I37)</f>
        <v>4258.29</v>
      </c>
      <c r="J38" s="55">
        <f t="shared" si="5"/>
        <v>3841.42</v>
      </c>
      <c r="K38" s="55">
        <f>+SUM(K12,K18,K24:K37)</f>
        <v>981.76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1170</v>
      </c>
      <c r="R38" s="55">
        <f>+SUM(R12,R18,R24:R37)</f>
        <v>0</v>
      </c>
      <c r="S38" s="55">
        <f t="shared" si="5"/>
        <v>2025</v>
      </c>
      <c r="T38" s="55">
        <f t="shared" si="5"/>
        <v>0</v>
      </c>
      <c r="U38" s="55">
        <f t="shared" si="5"/>
        <v>900</v>
      </c>
      <c r="V38" s="55">
        <f t="shared" si="5"/>
        <v>220</v>
      </c>
      <c r="W38" s="55">
        <f t="shared" si="5"/>
        <v>4000</v>
      </c>
      <c r="X38" s="55">
        <f t="shared" si="5"/>
        <v>0</v>
      </c>
      <c r="Y38" s="55">
        <f t="shared" si="5"/>
        <v>7866.03</v>
      </c>
      <c r="Z38" s="55">
        <f t="shared" si="5"/>
        <v>887.34000000000015</v>
      </c>
      <c r="AA38" s="55">
        <f t="shared" si="5"/>
        <v>390</v>
      </c>
      <c r="AB38" s="55">
        <f t="shared" si="5"/>
        <v>0</v>
      </c>
      <c r="AC38" s="55">
        <f t="shared" si="5"/>
        <v>5235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29721.489999999998</v>
      </c>
      <c r="AP38" s="55">
        <f>SUM(AP12,AP18,AP24:AP37)</f>
        <v>9939.3601615609587</v>
      </c>
      <c r="AQ38" s="55">
        <f>SUM(AO38:AP38)</f>
        <v>39660.850161560957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</v>
      </c>
      <c r="H39" s="57"/>
      <c r="I39" s="57">
        <v>20.9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2017-05-02T19:35:17Z</dcterms:modified>
</cp:coreProperties>
</file>