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5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<sst xmlns="http://schemas.openxmlformats.org/spreadsheetml/2006/main" count="374" uniqueCount="65">
  <si>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</si>
  <si>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</si>
  <si>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</si>
  <si>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</si>
  <si>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</si>
  <si>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</si>
  <si>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</si>
  <si>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</si>
  <si>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</si>
  <si>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</si>
  <si>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</si>
  <si>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</si>
  <si>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</si>
  <si>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</si>
  <si>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</si>
  <si>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</si>
  <si>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</si>
  <si>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</si>
  <si>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</si>
  <si>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</si>
  <si>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</si>
  <si>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</si>
  <si>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</si>
  <si>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</si>
  <si>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</si>
  <si>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</si>
  <si>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</si>
  <si>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</si>
  <si>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</si>
  <si>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</si>
  <si>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</si>
  <si>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</si>
  <si>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</si>
  <si>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</si>
  <si>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</si>
  <si>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</si>
  <si>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</si>
  <si>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</si>
  <si>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</si>
  <si>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</si>
  <si>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</si>
  <si>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</si>
  <si>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</si>
  <si>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</si>
  <si>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</si>
  <si>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</si>
  <si>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</si>
  <si>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</si>
  <si>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</si>
  <si>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</si>
  <si>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</si>
  <si>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</si>
  <si>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</si>
  <si>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</si>
  <si>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</si>
  <si>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</si>
  <si>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</si>
  <si>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</si>
  <si>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</si>
  <si>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</si>
  <si>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Fecha: 30/01/2009</t>
  </si>
  <si>
    <t xml:space="preserve"> R.M.N°542--2008-PRODUCE, R.M.N°817-2008-PRODUCE, R.M.N°026-2008-PRODUCE</t>
  </si>
  <si>
    <t>MALAGUA</t>
  </si>
  <si>
    <t xml:space="preserve">           Atención:  Econ. Elena Conterno Martinelli  </t>
  </si>
  <si>
    <t>Callao, 02 de Febrero 2009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</si>
</sst>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63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2</v>
      </c>
      <c r="AK4" s="84"/>
      <c r="AL4" s="84"/>
      <c r="AM4" s="84"/>
      <c r="AN4" s="8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60</v>
      </c>
      <c r="AM6" s="82"/>
      <c r="AN6" s="83"/>
    </row>
    <row r="7" spans="2:40" ht="18">
      <c r="B7" s="11" t="s">
        <v>4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6" t="s">
        <v>6</v>
      </c>
      <c r="D8" s="86"/>
      <c r="E8" s="96" t="s">
        <v>7</v>
      </c>
      <c r="F8" s="86"/>
      <c r="G8" s="87" t="s">
        <v>8</v>
      </c>
      <c r="H8" s="97"/>
      <c r="I8" s="85" t="s">
        <v>9</v>
      </c>
      <c r="J8" s="92"/>
      <c r="K8" s="96" t="s">
        <v>10</v>
      </c>
      <c r="L8" s="86"/>
      <c r="M8" s="96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8"/>
      <c r="AF8" s="93" t="s">
        <v>21</v>
      </c>
      <c r="AG8" s="98"/>
      <c r="AH8" s="93" t="s">
        <v>22</v>
      </c>
      <c r="AI8" s="94"/>
      <c r="AJ8" s="85" t="s">
        <v>23</v>
      </c>
      <c r="AK8" s="92"/>
      <c r="AL8" s="89" t="s">
        <v>24</v>
      </c>
      <c r="AM8" s="90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198</v>
      </c>
      <c r="AK10" s="30">
        <v>92</v>
      </c>
      <c r="AL10" s="30">
        <f>SUMIF($C$9:$AK$9,"Ind",C10:AK10)</f>
        <v>198</v>
      </c>
      <c r="AM10" s="30">
        <f>SUMIF($C$9:$AK$9,"I.Mad",C10:AK10)</f>
        <v>92</v>
      </c>
      <c r="AN10" s="30">
        <f>SUM(AL10:AM10)</f>
        <v>290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0">
        <v>12</v>
      </c>
      <c r="AK11" s="30">
        <v>8</v>
      </c>
      <c r="AL11" s="30">
        <f>SUMIF($C$9:$AK$9,"Ind",C11:AK11)</f>
        <v>12</v>
      </c>
      <c r="AM11" s="30">
        <f>SUMIF($C$9:$AK$9,"I.Mad",C11:AK11)</f>
        <v>8</v>
      </c>
      <c r="AN11" s="30">
        <f>SUM(AL11:AM11)</f>
        <v>20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0">
        <v>2</v>
      </c>
      <c r="AK12" s="30">
        <v>2</v>
      </c>
      <c r="AL12" s="30">
        <f>SUMIF($C$9:$AK$9,"Ind",C12:AK12)</f>
        <v>2</v>
      </c>
      <c r="AM12" s="30">
        <f>SUMIF($C$9:$AK$9,"I.Mad",C12:AK12)</f>
        <v>2</v>
      </c>
      <c r="AN12" s="30">
        <f>SUM(AL12:AM12)</f>
        <v>4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0">
        <v>0</v>
      </c>
      <c r="AK13" s="30">
        <v>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81">
        <v>14</v>
      </c>
      <c r="AK14" s="81">
        <v>14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>
        <v>364</v>
      </c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>
        <v>459</v>
      </c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823</v>
      </c>
      <c r="AM22" s="30">
        <f aca="true" t="shared" si="1" ref="AM22:AM36">SUMIF($C$9:$AK$9,"I.Mad",C22:AK22)</f>
        <v>0</v>
      </c>
      <c r="AN22" s="30">
        <f aca="true" t="shared" si="2" ref="AN22:AN36">SUM(AL22:AM22)</f>
        <v>823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>
        <v>276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344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620</v>
      </c>
      <c r="AM23" s="30">
        <f t="shared" si="1"/>
        <v>0</v>
      </c>
      <c r="AN23" s="30">
        <f t="shared" si="2"/>
        <v>620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62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>
        <v>1</v>
      </c>
      <c r="AL28" s="30">
        <f t="shared" si="0"/>
        <v>0</v>
      </c>
      <c r="AM28" s="30">
        <f t="shared" si="1"/>
        <v>1</v>
      </c>
      <c r="AN28" s="30">
        <f t="shared" si="2"/>
        <v>1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53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640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803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198</v>
      </c>
      <c r="AK36" s="30">
        <f t="shared" si="3"/>
        <v>93</v>
      </c>
      <c r="AL36" s="30">
        <f t="shared" si="0"/>
        <v>1641</v>
      </c>
      <c r="AM36" s="30">
        <f t="shared" si="1"/>
        <v>93</v>
      </c>
      <c r="AN36" s="30">
        <f t="shared" si="2"/>
        <v>1734</v>
      </c>
    </row>
    <row r="37" spans="2:40" ht="22.5" customHeight="1">
      <c r="B37" s="29" t="s">
        <v>54</v>
      </c>
      <c r="C37" s="65">
        <v>21.3</v>
      </c>
      <c r="D37" s="65"/>
      <c r="E37" s="65"/>
      <c r="F37" s="65"/>
      <c r="G37" s="65">
        <v>16.6</v>
      </c>
      <c r="H37" s="65"/>
      <c r="I37" s="65">
        <v>19.8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16.4</v>
      </c>
      <c r="V37" s="65"/>
      <c r="W37" s="65"/>
      <c r="X37" s="65"/>
      <c r="Y37" s="65">
        <v>15.5</v>
      </c>
      <c r="Z37" s="65"/>
      <c r="AA37" s="65"/>
      <c r="AB37" s="65"/>
      <c r="AC37" s="65">
        <v>26.3</v>
      </c>
      <c r="AD37" s="65"/>
      <c r="AE37" s="65"/>
      <c r="AF37" s="65"/>
      <c r="AG37" s="65"/>
      <c r="AH37" s="65"/>
      <c r="AI37" s="65"/>
      <c r="AJ37" s="66">
        <v>18.1</v>
      </c>
      <c r="AK37" s="67"/>
      <c r="AL37" s="68"/>
      <c r="AM37" s="68"/>
      <c r="AN37" s="69"/>
    </row>
    <row r="38" spans="2:40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64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2009-02-02T19:16:51Z</cp:lastPrinted>
  <dcterms:created xsi:type="dcterms:W3CDTF">2008-10-21T17:58:04Z</dcterms:created>
  <dcterms:modified xsi:type="dcterms:W3CDTF">2009-02-02T19:16:53Z</dcterms:modified>
  <cp:category/>
  <cp:version/>
  <cp:contentType/>
  <cp:contentStatus/>
</cp:coreProperties>
</file>