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<sst xmlns="http://schemas.openxmlformats.org/spreadsheetml/2006/main" count="383" uniqueCount="69">
  <si>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</si>
  <si>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</si>
  <si>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</si>
  <si>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</si>
  <si>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</si>
  <si>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</si>
  <si>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</si>
  <si>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</si>
  <si>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</si>
  <si>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</si>
  <si>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</si>
  <si>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</si>
  <si>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</si>
  <si>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</si>
  <si>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</si>
  <si>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</si>
  <si>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</si>
  <si>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</si>
  <si>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</si>
  <si>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</si>
  <si>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</si>
  <si>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</si>
  <si>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</si>
  <si>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</si>
  <si>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</si>
  <si>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</si>
  <si>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</si>
  <si>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</si>
  <si>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</si>
  <si>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</si>
  <si>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</si>
  <si>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</si>
  <si>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</si>
  <si>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</si>
  <si>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</si>
  <si>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</si>
  <si>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</si>
  <si>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</si>
  <si>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</si>
  <si>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</si>
  <si>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</si>
  <si>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</si>
  <si>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</si>
  <si>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</si>
  <si>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</si>
  <si>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</si>
  <si>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</si>
  <si>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</si>
  <si>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</si>
  <si>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</si>
  <si>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</si>
  <si>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</si>
  <si>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</si>
  <si>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</si>
  <si>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</si>
  <si>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</si>
  <si>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</si>
  <si>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</si>
  <si>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</si>
  <si>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</si>
  <si>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</si>
  <si>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</si>
  <si>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</si>
  <si>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</si>
  <si>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</si>
  <si>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R.M.N°257-2018-PRODUCE, R.M.N°504-2018-PRODUCE,  R.M.N°509-2018-PRODUCE</t>
  </si>
  <si>
    <t>Callao, 31 de diciembre del 2018</t>
  </si>
  <si>
    <t xml:space="preserve">        Fecha  : 29/12/2018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</si>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</sst>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J1" zoomScale="25" zoomScaleNormal="25" workbookViewId="0">
      <selection activeCell="Y15" sqref="Y15:Z1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9208.9350000000013</v>
      </c>
      <c r="H12" s="51">
        <v>158.345</v>
      </c>
      <c r="I12" s="51">
        <v>6297.68</v>
      </c>
      <c r="J12" s="51">
        <v>67.569999999999993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590</v>
      </c>
      <c r="R12" s="51">
        <v>0</v>
      </c>
      <c r="S12" s="51">
        <v>85</v>
      </c>
      <c r="T12" s="51">
        <v>0</v>
      </c>
      <c r="U12" s="51">
        <v>0</v>
      </c>
      <c r="V12" s="51">
        <v>0</v>
      </c>
      <c r="W12" s="51">
        <v>2045</v>
      </c>
      <c r="X12" s="51">
        <v>0</v>
      </c>
      <c r="Y12" s="51">
        <v>2493.0340000000001</v>
      </c>
      <c r="Z12" s="51">
        <v>1107.8699999999999</v>
      </c>
      <c r="AA12" s="51">
        <v>0</v>
      </c>
      <c r="AB12" s="51">
        <v>0</v>
      </c>
      <c r="AC12" s="51">
        <v>4337.4960000000001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25057.145</v>
      </c>
      <c r="AP12" s="52">
        <f>SUMIF($C$11:$AN$11,"I.Mad",C12:AN12)</f>
        <v>1333.7849999999999</v>
      </c>
      <c r="AQ12" s="52">
        <f>SUM(AO12:AP12)</f>
        <v>26390.93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54</v>
      </c>
      <c r="H13" s="53">
        <v>3</v>
      </c>
      <c r="I13" s="53">
        <v>43</v>
      </c>
      <c r="J13" s="53">
        <v>3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7</v>
      </c>
      <c r="R13" s="53" t="s">
        <v>19</v>
      </c>
      <c r="S13" s="53">
        <v>1</v>
      </c>
      <c r="T13" s="53" t="s">
        <v>19</v>
      </c>
      <c r="U13" s="53" t="s">
        <v>19</v>
      </c>
      <c r="V13" s="53" t="s">
        <v>19</v>
      </c>
      <c r="W13" s="53">
        <v>11</v>
      </c>
      <c r="X13" s="53" t="s">
        <v>19</v>
      </c>
      <c r="Y13" s="53">
        <v>20</v>
      </c>
      <c r="Z13" s="53">
        <v>11</v>
      </c>
      <c r="AA13" s="53" t="s">
        <v>19</v>
      </c>
      <c r="AB13" s="53" t="s">
        <v>19</v>
      </c>
      <c r="AC13" s="53">
        <v>21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157</v>
      </c>
      <c r="AP13" s="52">
        <f>SUMIF($C$11:$AN$11,"I.Mad",C13:AN13)</f>
        <v>17</v>
      </c>
      <c r="AQ13" s="52">
        <f>SUM(AO13:AP13)</f>
        <v>174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23</v>
      </c>
      <c r="H14" s="53" t="s">
        <v>68</v>
      </c>
      <c r="I14" s="53">
        <v>8</v>
      </c>
      <c r="J14" s="53" t="s">
        <v>68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4</v>
      </c>
      <c r="R14" s="53" t="s">
        <v>19</v>
      </c>
      <c r="S14" s="53">
        <v>1</v>
      </c>
      <c r="T14" s="53" t="s">
        <v>19</v>
      </c>
      <c r="U14" s="53" t="s">
        <v>19</v>
      </c>
      <c r="V14" s="53" t="s">
        <v>19</v>
      </c>
      <c r="W14" s="53">
        <v>5</v>
      </c>
      <c r="X14" s="53" t="s">
        <v>19</v>
      </c>
      <c r="Y14" s="53">
        <v>3</v>
      </c>
      <c r="Z14" s="53">
        <v>4</v>
      </c>
      <c r="AA14" s="53" t="s">
        <v>19</v>
      </c>
      <c r="AB14" s="53" t="s">
        <v>19</v>
      </c>
      <c r="AC14" s="53">
        <v>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47</v>
      </c>
      <c r="AP14" s="52">
        <f>SUMIF($C$11:$AN$11,"I.Mad",C14:AN14)</f>
        <v>4</v>
      </c>
      <c r="AQ14" s="52">
        <f>SUM(AO14:AP14)</f>
        <v>51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 t="s">
        <v>19</v>
      </c>
      <c r="I15" s="53">
        <v>0.11912925652780877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11.861141243756908</v>
      </c>
      <c r="R15" s="53" t="s">
        <v>19</v>
      </c>
      <c r="S15" s="53">
        <v>7.647058823529413</v>
      </c>
      <c r="T15" s="53" t="s">
        <v>19</v>
      </c>
      <c r="U15" s="53" t="s">
        <v>19</v>
      </c>
      <c r="V15" s="53" t="s">
        <v>19</v>
      </c>
      <c r="W15" s="53">
        <v>37.001523823769205</v>
      </c>
      <c r="X15" s="53" t="s">
        <v>19</v>
      </c>
      <c r="Y15" s="53">
        <v>11.873620000000001</v>
      </c>
      <c r="Z15" s="53">
        <v>37.139580000000002</v>
      </c>
      <c r="AA15" s="53" t="s">
        <v>19</v>
      </c>
      <c r="AB15" s="53" t="s">
        <v>19</v>
      </c>
      <c r="AC15" s="53">
        <v>10.68079611307051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12.5</v>
      </c>
      <c r="R16" s="58" t="s">
        <v>19</v>
      </c>
      <c r="S16" s="58">
        <v>13</v>
      </c>
      <c r="T16" s="58" t="s">
        <v>19</v>
      </c>
      <c r="U16" s="58" t="s">
        <v>19</v>
      </c>
      <c r="V16" s="58" t="s">
        <v>19</v>
      </c>
      <c r="W16" s="58">
        <v>14.5</v>
      </c>
      <c r="X16" s="58" t="s">
        <v>19</v>
      </c>
      <c r="Y16" s="58">
        <v>13.5</v>
      </c>
      <c r="Z16" s="58">
        <v>12</v>
      </c>
      <c r="AA16" s="58" t="s">
        <v>19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0.85625070000000003</v>
      </c>
      <c r="Z30" s="55">
        <v>0.87507829999999998</v>
      </c>
      <c r="AA30" s="55"/>
      <c r="AB30" s="71"/>
      <c r="AC30" s="55">
        <v>2.5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3.3562506999999999</v>
      </c>
      <c r="AP30" s="52">
        <f t="shared" si="1"/>
        <v>0.87507829999999998</v>
      </c>
      <c r="AQ30" s="55">
        <f t="shared" si="2"/>
        <v>4.2313289999999997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9208.9350000000013</v>
      </c>
      <c r="H41" s="55">
        <f t="shared" si="8"/>
        <v>158.345</v>
      </c>
      <c r="I41" s="55">
        <f t="shared" si="8"/>
        <v>6297.68</v>
      </c>
      <c r="J41" s="55">
        <f t="shared" si="8"/>
        <v>67.569999999999993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590</v>
      </c>
      <c r="R41" s="55">
        <f t="shared" si="8"/>
        <v>0</v>
      </c>
      <c r="S41" s="55">
        <f t="shared" si="8"/>
        <v>85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2045</v>
      </c>
      <c r="X41" s="55">
        <f t="shared" si="8"/>
        <v>0</v>
      </c>
      <c r="Y41" s="55">
        <f t="shared" si="8"/>
        <v>2493.8902507000003</v>
      </c>
      <c r="Z41" s="55">
        <f t="shared" si="8"/>
        <v>1108.7450782999999</v>
      </c>
      <c r="AA41" s="55">
        <f t="shared" si="8"/>
        <v>0</v>
      </c>
      <c r="AB41" s="55">
        <f t="shared" si="8"/>
        <v>0</v>
      </c>
      <c r="AC41" s="55">
        <f t="shared" si="8"/>
        <v>4339.9960000000001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25060.501250699999</v>
      </c>
      <c r="AP41" s="55">
        <f>SUM(AP12,AP18,AP24:AP37)</f>
        <v>1334.6600782999999</v>
      </c>
      <c r="AQ41" s="55">
        <f>SUM(AO41:AP41)</f>
        <v>26395.161328999999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19.3</v>
      </c>
      <c r="H42" s="57"/>
      <c r="I42" s="57">
        <v>22.4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2018-12-31T16:55:17Z</dcterms:modified>
</cp:coreProperties>
</file>