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5\Noviembre\"/>
    </mc:Choice>
  </mc:AlternateContent>
  <bookViews>
    <workbookView xWindow="0" yWindow="0" windowWidth="24000" windowHeight="9135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P25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Q37" i="5" s="1"/>
  <c r="AP36" i="5"/>
  <c r="AO36" i="5"/>
  <c r="AP35" i="5"/>
  <c r="AO35" i="5"/>
  <c r="AQ35" i="5" s="1"/>
  <c r="AP34" i="5"/>
  <c r="AO34" i="5"/>
  <c r="AP33" i="5"/>
  <c r="AO33" i="5"/>
  <c r="AQ33" i="5" s="1"/>
  <c r="AP32" i="5"/>
  <c r="AO32" i="5"/>
  <c r="AP31" i="5"/>
  <c r="AO31" i="5"/>
  <c r="AQ31" i="5" s="1"/>
  <c r="AP30" i="5"/>
  <c r="AO30" i="5"/>
  <c r="AP29" i="5"/>
  <c r="AO29" i="5"/>
  <c r="AQ29" i="5" s="1"/>
  <c r="AP28" i="5"/>
  <c r="AO28" i="5"/>
  <c r="AP27" i="5"/>
  <c r="AO27" i="5"/>
  <c r="AP26" i="5"/>
  <c r="AO26" i="5"/>
  <c r="AO25" i="5"/>
  <c r="AQ25" i="5" s="1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20" i="5" l="1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<sst xmlns="http://schemas.openxmlformats.org/spreadsheetml/2006/main" count="389" uniqueCount="67">
  <si>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</si>
  <si>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</si>
  <si>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</si>
  <si>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</si>
  <si>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</si>
  <si>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</si>
  <si>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</si>
  <si>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</si>
  <si>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</si>
  <si>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</si>
  <si>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</si>
  <si>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</si>
  <si>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</si>
  <si>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</si>
  <si>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</si>
  <si>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</si>
  <si>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</si>
  <si>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</si>
  <si>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</si>
  <si>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</si>
  <si>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</si>
  <si>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</si>
  <si>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</si>
  <si>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</si>
  <si>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</si>
  <si>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</si>
  <si>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</si>
  <si>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</si>
  <si>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</si>
  <si>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</si>
  <si>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</si>
  <si>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</si>
  <si>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</si>
  <si>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</si>
  <si>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</si>
  <si>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</si>
  <si>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</si>
  <si>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</si>
  <si>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</si>
  <si>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</si>
  <si>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</si>
  <si>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</si>
  <si>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</si>
  <si>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</si>
  <si>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</si>
  <si>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</si>
  <si>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</si>
  <si>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</si>
  <si>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</si>
  <si>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</si>
  <si>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</si>
  <si>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</si>
  <si>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</si>
  <si>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</si>
  <si>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</si>
  <si>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</si>
  <si>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</si>
  <si>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</si>
  <si>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</si>
  <si>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</si>
  <si>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GCQ/due/jsr/mfm/hts</t>
  </si>
  <si>
    <t>Chancay</t>
  </si>
  <si>
    <t>R.M.Nº 003-2015-PRODUCE, R.M.N°246-2015 PRODUCE,  R.M.N°369-2015 PRODUCE</t>
  </si>
  <si>
    <t>Callao, 30 de noviembre del 2015</t>
  </si>
  <si>
    <t>S/M</t>
  </si>
  <si>
    <t xml:space="preserve">        Fecha  : 29/11/2015</t>
  </si>
  <si>
    <t>13.5 y 14.5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</si>
</sst>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26" fillId="0" borderId="0"/>
  </cellStyleXfs>
  <cellXfs count="129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7" fillId="0" borderId="0" xfId="12" applyNumberFormat="1" applyFont="1" applyBorder="1" applyAlignment="1">
      <alignment horizontal="center"/>
    </xf>
    <xf numFmtId="1" fontId="27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1" fillId="0" borderId="0" xfId="0" applyFont="1"/>
    <xf numFmtId="1" fontId="24" fillId="0" borderId="0" xfId="0" applyNumberFormat="1" applyFont="1"/>
    <xf numFmtId="2" fontId="15" fillId="0" borderId="5" xfId="0" applyNumberFormat="1" applyFont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quotePrefix="1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quotePrefix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9" fillId="0" borderId="1" xfId="0" quotePrefix="1" applyNumberFormat="1" applyFont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H1" zoomScale="28" zoomScaleNormal="28" workbookViewId="0">
      <selection activeCell="AC16" sqref="AC1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8" width="19.28515625" style="2" customWidth="1"/>
    <col min="9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6" width="20.5703125" style="2" customWidth="1"/>
    <col min="27" max="27" width="26.140625" style="2" customWidth="1"/>
    <col min="28" max="28" width="19.28515625" style="2" customWidth="1"/>
    <col min="29" max="29" width="20.14062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9" t="s">
        <v>47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35.25" x14ac:dyDescent="0.5">
      <c r="B5" s="119" t="s">
        <v>43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0" t="s">
        <v>40</v>
      </c>
      <c r="AN6" s="120"/>
      <c r="AO6" s="120"/>
      <c r="AP6" s="120"/>
      <c r="AQ6" s="120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1"/>
      <c r="AP7" s="121"/>
      <c r="AQ7" s="121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2" t="s">
        <v>65</v>
      </c>
      <c r="AP8" s="122"/>
      <c r="AQ8" s="122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4" t="s">
        <v>4</v>
      </c>
      <c r="D10" s="113"/>
      <c r="E10" s="114" t="s">
        <v>5</v>
      </c>
      <c r="F10" s="113"/>
      <c r="G10" s="114" t="s">
        <v>6</v>
      </c>
      <c r="H10" s="113"/>
      <c r="I10" s="127" t="s">
        <v>50</v>
      </c>
      <c r="J10" s="118"/>
      <c r="K10" s="118" t="s">
        <v>7</v>
      </c>
      <c r="L10" s="118"/>
      <c r="M10" s="116" t="s">
        <v>8</v>
      </c>
      <c r="N10" s="117"/>
      <c r="O10" s="114" t="s">
        <v>9</v>
      </c>
      <c r="P10" s="115"/>
      <c r="Q10" s="114" t="s">
        <v>10</v>
      </c>
      <c r="R10" s="113"/>
      <c r="S10" s="114" t="s">
        <v>11</v>
      </c>
      <c r="T10" s="113"/>
      <c r="U10" s="114" t="s">
        <v>12</v>
      </c>
      <c r="V10" s="113"/>
      <c r="W10" s="114" t="s">
        <v>61</v>
      </c>
      <c r="X10" s="113"/>
      <c r="Y10" s="114" t="s">
        <v>53</v>
      </c>
      <c r="Z10" s="113"/>
      <c r="AA10" s="125" t="s">
        <v>41</v>
      </c>
      <c r="AB10" s="126"/>
      <c r="AC10" s="112" t="s">
        <v>13</v>
      </c>
      <c r="AD10" s="113"/>
      <c r="AE10" s="112" t="s">
        <v>54</v>
      </c>
      <c r="AF10" s="113"/>
      <c r="AG10" s="112" t="s">
        <v>55</v>
      </c>
      <c r="AH10" s="113"/>
      <c r="AI10" s="112" t="s">
        <v>56</v>
      </c>
      <c r="AJ10" s="113"/>
      <c r="AK10" s="112" t="s">
        <v>57</v>
      </c>
      <c r="AL10" s="113"/>
      <c r="AM10" s="114" t="s">
        <v>58</v>
      </c>
      <c r="AN10" s="113"/>
      <c r="AO10" s="123" t="s">
        <v>14</v>
      </c>
      <c r="AP10" s="124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195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60</v>
      </c>
      <c r="V12" s="53">
        <v>0</v>
      </c>
      <c r="W12" s="53">
        <v>0</v>
      </c>
      <c r="X12" s="53">
        <v>0</v>
      </c>
      <c r="Y12" s="53">
        <v>111</v>
      </c>
      <c r="Z12" s="53">
        <v>186</v>
      </c>
      <c r="AA12" s="53">
        <v>1730</v>
      </c>
      <c r="AB12" s="53">
        <v>0</v>
      </c>
      <c r="AC12" s="53">
        <v>6090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SUMIF($C$11:$AN$11,"I.Mad",B12:AM12)</f>
        <v>8186</v>
      </c>
      <c r="AP12" s="54">
        <f>SUMIF($C$11:$AN$11,"I.Mad",C12:AN12)</f>
        <v>186</v>
      </c>
      <c r="AQ12" s="54">
        <f>SUM(AO12:AP12)</f>
        <v>8372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>
        <v>6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>
        <v>1</v>
      </c>
      <c r="V13" s="55" t="s">
        <v>20</v>
      </c>
      <c r="W13" s="55" t="s">
        <v>20</v>
      </c>
      <c r="X13" s="55" t="s">
        <v>20</v>
      </c>
      <c r="Y13" s="55">
        <v>5</v>
      </c>
      <c r="Z13" s="55">
        <v>7</v>
      </c>
      <c r="AA13" s="55">
        <v>9</v>
      </c>
      <c r="AB13" s="55" t="s">
        <v>20</v>
      </c>
      <c r="AC13" s="55">
        <v>36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SUMIF($C$11:$AN$11,"Ind",C13:AN13)</f>
        <v>57</v>
      </c>
      <c r="AP13" s="54">
        <f>SUMIF($C$11:$AN$11,"I.Mad",C13:AN13)</f>
        <v>7</v>
      </c>
      <c r="AQ13" s="54">
        <f>SUM(AO13:AP13)</f>
        <v>64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64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>
        <v>1</v>
      </c>
      <c r="V14" s="55" t="s">
        <v>20</v>
      </c>
      <c r="W14" s="55" t="s">
        <v>20</v>
      </c>
      <c r="X14" s="55" t="s">
        <v>20</v>
      </c>
      <c r="Y14" s="55">
        <v>1</v>
      </c>
      <c r="Z14" s="55">
        <v>3</v>
      </c>
      <c r="AA14" s="55">
        <v>4</v>
      </c>
      <c r="AB14" s="55" t="s">
        <v>20</v>
      </c>
      <c r="AC14" s="55">
        <v>5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SUMIF($C$11:$AN$11,"Ind",C14:AN14)</f>
        <v>11</v>
      </c>
      <c r="AP14" s="54">
        <f>SUMIF($C$11:$AN$11,"I.Mad",C14:AN14)</f>
        <v>3</v>
      </c>
      <c r="AQ14" s="54">
        <f>SUM(AO14:AP14)</f>
        <v>14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>
        <v>1.0695187165775399</v>
      </c>
      <c r="V15" s="55" t="s">
        <v>20</v>
      </c>
      <c r="W15" s="55" t="s">
        <v>20</v>
      </c>
      <c r="X15" s="55" t="s">
        <v>20</v>
      </c>
      <c r="Y15" s="55">
        <v>5.3892215568862269</v>
      </c>
      <c r="Z15" s="55">
        <v>3.4656926732322546</v>
      </c>
      <c r="AA15" s="55">
        <v>1.1534405674383219</v>
      </c>
      <c r="AB15" s="55" t="s">
        <v>20</v>
      </c>
      <c r="AC15" s="55">
        <v>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>
        <v>13.5</v>
      </c>
      <c r="V16" s="61" t="s">
        <v>20</v>
      </c>
      <c r="W16" s="61" t="s">
        <v>20</v>
      </c>
      <c r="X16" s="61" t="s">
        <v>20</v>
      </c>
      <c r="Y16" s="61">
        <v>12.5</v>
      </c>
      <c r="Z16" s="61">
        <v>12.5</v>
      </c>
      <c r="AA16" s="128" t="s">
        <v>66</v>
      </c>
      <c r="AB16" s="61" t="s">
        <v>20</v>
      </c>
      <c r="AC16" s="61">
        <v>13.5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8">
        <f>SUMIF($C$11:$AN$11,"Ind",C18:AN18)</f>
        <v>0</v>
      </c>
      <c r="AP18" s="58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8">
        <f>SUMIF($C$11:$AN$11,"Ind",C19:AN19)</f>
        <v>0</v>
      </c>
      <c r="AP19" s="58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8">
        <f>SUMIF($C$11:$AN$11,"Ind",C20:AN20)</f>
        <v>0</v>
      </c>
      <c r="AP20" s="58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74"/>
      <c r="Z24" s="58"/>
      <c r="AA24" s="58"/>
      <c r="AB24" s="58"/>
      <c r="AC24" s="58"/>
      <c r="AD24" s="58"/>
      <c r="AE24" s="58"/>
      <c r="AF24" s="58"/>
      <c r="AG24" s="74"/>
      <c r="AH24" s="58"/>
      <c r="AI24" s="58"/>
      <c r="AJ24" s="58"/>
      <c r="AK24" s="58"/>
      <c r="AL24" s="58"/>
      <c r="AM24" s="58"/>
      <c r="AN24" s="58"/>
      <c r="AO24" s="58">
        <f t="shared" ref="AO24:AO37" si="0">SUMIF($C$11:$AN$11,"Ind",C24:AN24)</f>
        <v>0</v>
      </c>
      <c r="AP24" s="58">
        <f t="shared" ref="AP24:AP37" si="1">SUMIF($C$11:$AN$11,"I.Mad",C24:AN24)</f>
        <v>0</v>
      </c>
      <c r="AQ24" s="58">
        <f t="shared" ref="AQ24:AQ37" si="2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58"/>
      <c r="R25" s="74"/>
      <c r="S25" s="58"/>
      <c r="T25" s="58"/>
      <c r="U25" s="58"/>
      <c r="V25" s="58"/>
      <c r="W25" s="58"/>
      <c r="X25" s="58"/>
      <c r="Y25" s="58"/>
      <c r="Z25" s="58"/>
      <c r="AA25" s="111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>
        <f t="shared" si="0"/>
        <v>0</v>
      </c>
      <c r="AP25" s="58">
        <f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74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>
        <f t="shared" si="0"/>
        <v>0</v>
      </c>
      <c r="AP26" s="58">
        <f t="shared" si="1"/>
        <v>0</v>
      </c>
      <c r="AQ26" s="58">
        <f t="shared" si="2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>
        <f t="shared" si="0"/>
        <v>0</v>
      </c>
      <c r="AP27" s="58">
        <f t="shared" si="1"/>
        <v>0</v>
      </c>
      <c r="AQ27" s="58">
        <f t="shared" si="2"/>
        <v>0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3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>
        <f t="shared" si="0"/>
        <v>0</v>
      </c>
      <c r="AP28" s="58">
        <f t="shared" si="1"/>
        <v>0</v>
      </c>
      <c r="AQ28" s="58">
        <f t="shared" si="2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74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>
        <f t="shared" si="0"/>
        <v>0</v>
      </c>
      <c r="AP29" s="58">
        <f t="shared" si="1"/>
        <v>0</v>
      </c>
      <c r="AQ29" s="58">
        <f t="shared" si="2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>
        <f t="shared" si="0"/>
        <v>0</v>
      </c>
      <c r="AP30" s="58">
        <f t="shared" si="1"/>
        <v>0</v>
      </c>
      <c r="AQ30" s="58">
        <f t="shared" si="2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>
        <f t="shared" si="0"/>
        <v>0</v>
      </c>
      <c r="AP31" s="58">
        <f t="shared" si="1"/>
        <v>0</v>
      </c>
      <c r="AQ31" s="58">
        <f t="shared" si="2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>
        <f t="shared" si="0"/>
        <v>0</v>
      </c>
      <c r="AP32" s="58">
        <f t="shared" si="1"/>
        <v>0</v>
      </c>
      <c r="AQ32" s="58">
        <f t="shared" si="2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>
        <f t="shared" si="0"/>
        <v>0</v>
      </c>
      <c r="AP33" s="58">
        <f t="shared" si="1"/>
        <v>0</v>
      </c>
      <c r="AQ33" s="58">
        <f t="shared" si="2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>
        <f t="shared" si="0"/>
        <v>0</v>
      </c>
      <c r="AP34" s="58">
        <f t="shared" si="1"/>
        <v>0</v>
      </c>
      <c r="AQ34" s="58">
        <f t="shared" si="2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>
        <f t="shared" si="0"/>
        <v>0</v>
      </c>
      <c r="AP35" s="58">
        <f t="shared" si="1"/>
        <v>0</v>
      </c>
      <c r="AQ35" s="58">
        <f t="shared" si="2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>
        <f t="shared" si="0"/>
        <v>0</v>
      </c>
      <c r="AP36" s="58">
        <f t="shared" si="1"/>
        <v>0</v>
      </c>
      <c r="AQ36" s="58">
        <f t="shared" si="2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>
        <f t="shared" si="0"/>
        <v>0</v>
      </c>
      <c r="AP37" s="58">
        <f t="shared" si="1"/>
        <v>0</v>
      </c>
      <c r="AQ37" s="58">
        <f t="shared" si="2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195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60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111</v>
      </c>
      <c r="Z38" s="58">
        <f>+SUM(Z12,Z18,Z24:Z37)</f>
        <v>186</v>
      </c>
      <c r="AA38" s="58">
        <f>+SUM(AA12,AA18,AA24:AA37)</f>
        <v>1730</v>
      </c>
      <c r="AB38" s="58">
        <f t="shared" ref="AB38:AN38" si="4">+SUM(AB12,AB18,AB24:AB37)</f>
        <v>0</v>
      </c>
      <c r="AC38" s="58">
        <f>+SUM(AC12,AC18,AC24:AC37)</f>
        <v>6090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8186</v>
      </c>
      <c r="AP38" s="58">
        <f>SUM(AP12,AP18,AP24:AP37)</f>
        <v>186</v>
      </c>
      <c r="AQ38" s="58">
        <f>SUM(AO38:AP38)</f>
        <v>8372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19.7</v>
      </c>
      <c r="H39" s="60"/>
      <c r="I39" s="93"/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/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7"/>
      <c r="C46" s="97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Milagros Franco Melendez</cp:lastModifiedBy>
  <cp:lastPrinted>2015-06-23T19:02:20Z</cp:lastPrinted>
  <dcterms:created xsi:type="dcterms:W3CDTF">2008-10-21T17:58:04Z</dcterms:created>
  <dcterms:modified xsi:type="dcterms:W3CDTF">2015-11-30T18:00:39Z</dcterms:modified>
</cp:coreProperties>
</file>