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<sst xmlns="http://schemas.openxmlformats.org/spreadsheetml/2006/main" count="356" uniqueCount="71">
  <si>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</si>
  <si>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</si>
  <si>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</si>
  <si>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</si>
  <si>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</si>
  <si>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</si>
  <si>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</si>
  <si>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</si>
  <si>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</si>
  <si>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</si>
  <si>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</si>
  <si>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</si>
  <si>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</si>
  <si>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</si>
  <si>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</si>
  <si>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</si>
  <si>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</si>
  <si>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</si>
  <si>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</si>
  <si>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</si>
  <si>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</si>
  <si>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</si>
  <si>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</si>
  <si>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</si>
  <si>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</si>
  <si>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</si>
  <si>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</si>
  <si>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</si>
  <si>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</si>
  <si>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</si>
  <si>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</si>
  <si>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</si>
  <si>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</si>
  <si>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</si>
  <si>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</si>
  <si>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</si>
  <si>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</si>
  <si>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</si>
  <si>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</si>
  <si>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</si>
  <si>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</si>
  <si>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</si>
  <si>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</si>
  <si>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</si>
  <si>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</si>
  <si>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</si>
  <si>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</si>
  <si>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</si>
  <si>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</si>
  <si>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</si>
  <si>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</si>
  <si>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</si>
  <si>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</si>
  <si>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</si>
  <si>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</si>
  <si>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</si>
  <si>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</si>
  <si>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</si>
  <si>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</si>
  <si>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</si>
  <si>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</si>
  <si>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</si>
  <si>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</si>
  <si>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</si>
  <si>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</si>
  <si>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</si>
  <si>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</si>
  <si>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</si>
  <si>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 xml:space="preserve">        Fecha  : 29/05/2018</t>
  </si>
  <si>
    <t>Callao, 30 de mayo del 2018</t>
  </si>
  <si>
    <t>11.5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</si>
</sst>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2" xfId="0" quotePrefix="1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1" zoomScale="25" zoomScaleNormal="25" workbookViewId="0">
      <selection activeCell="AD27" sqref="AD27:AD28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27.42578125" style="2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68</v>
      </c>
      <c r="AP8" s="124"/>
      <c r="AQ8" s="12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2310.4050000000002</v>
      </c>
      <c r="G12" s="50">
        <v>6829.8049999999994</v>
      </c>
      <c r="H12" s="50">
        <v>84.954999999999998</v>
      </c>
      <c r="I12" s="50">
        <v>9767.0400000000009</v>
      </c>
      <c r="J12" s="50">
        <v>3467.4</v>
      </c>
      <c r="K12" s="50">
        <v>872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750</v>
      </c>
      <c r="R12" s="50">
        <v>0</v>
      </c>
      <c r="S12" s="50">
        <v>1890</v>
      </c>
      <c r="T12" s="50">
        <v>195</v>
      </c>
      <c r="U12" s="50">
        <v>850</v>
      </c>
      <c r="V12" s="50">
        <v>215</v>
      </c>
      <c r="W12" s="50">
        <v>4320</v>
      </c>
      <c r="X12" s="50">
        <v>0</v>
      </c>
      <c r="Y12" s="50">
        <v>5389.71</v>
      </c>
      <c r="Z12" s="50">
        <v>93.47</v>
      </c>
      <c r="AA12" s="50">
        <v>2440</v>
      </c>
      <c r="AB12" s="50">
        <v>0</v>
      </c>
      <c r="AC12" s="50">
        <v>1699.4255172413793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530.45000000000005</v>
      </c>
      <c r="AN12" s="50">
        <v>264.25</v>
      </c>
      <c r="AO12" s="51">
        <f>SUMIF($C$11:$AN$11,"Ind*",C12:AN12)</f>
        <v>35338.430517241373</v>
      </c>
      <c r="AP12" s="51">
        <f>SUMIF($C$11:$AN$11,"I.Mad",C12:AN12)</f>
        <v>6630.4800000000005</v>
      </c>
      <c r="AQ12" s="51">
        <f>SUM(AO12:AP12)</f>
        <v>41968.910517241377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50</v>
      </c>
      <c r="G13" s="52">
        <v>29</v>
      </c>
      <c r="H13" s="52">
        <v>1</v>
      </c>
      <c r="I13" s="52">
        <v>47</v>
      </c>
      <c r="J13" s="52">
        <v>65</v>
      </c>
      <c r="K13" s="52">
        <v>5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</v>
      </c>
      <c r="R13" s="52" t="s">
        <v>20</v>
      </c>
      <c r="S13" s="52">
        <v>7</v>
      </c>
      <c r="T13" s="52">
        <v>2</v>
      </c>
      <c r="U13" s="52">
        <v>5</v>
      </c>
      <c r="V13" s="52">
        <v>4</v>
      </c>
      <c r="W13" s="52">
        <v>21</v>
      </c>
      <c r="X13" s="52" t="s">
        <v>20</v>
      </c>
      <c r="Y13" s="52">
        <v>37</v>
      </c>
      <c r="Z13" s="52">
        <v>1</v>
      </c>
      <c r="AA13" s="52">
        <v>19</v>
      </c>
      <c r="AB13" s="52" t="s">
        <v>20</v>
      </c>
      <c r="AC13" s="52">
        <v>15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>
        <v>4</v>
      </c>
      <c r="AN13" s="52">
        <v>4</v>
      </c>
      <c r="AO13" s="51">
        <f>SUMIF($C$11:$AN$11,"Ind*",C13:AN13)</f>
        <v>191</v>
      </c>
      <c r="AP13" s="51">
        <f>SUMIF($C$11:$AN$11,"I.Mad",C13:AN13)</f>
        <v>127</v>
      </c>
      <c r="AQ13" s="51">
        <f>SUM(AO13:AP13)</f>
        <v>318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>
        <v>6</v>
      </c>
      <c r="G14" s="52">
        <v>8</v>
      </c>
      <c r="H14" s="52">
        <v>1</v>
      </c>
      <c r="I14" s="52">
        <v>5</v>
      </c>
      <c r="J14" s="52">
        <v>10</v>
      </c>
      <c r="K14" s="52" t="s">
        <v>67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2</v>
      </c>
      <c r="R14" s="52" t="s">
        <v>20</v>
      </c>
      <c r="S14" s="52">
        <v>3</v>
      </c>
      <c r="T14" s="52">
        <v>2</v>
      </c>
      <c r="U14" s="52">
        <v>3</v>
      </c>
      <c r="V14" s="52">
        <v>1</v>
      </c>
      <c r="W14" s="52">
        <v>7</v>
      </c>
      <c r="X14" s="52" t="s">
        <v>20</v>
      </c>
      <c r="Y14" s="52">
        <v>8</v>
      </c>
      <c r="Z14" s="52" t="s">
        <v>67</v>
      </c>
      <c r="AA14" s="52">
        <v>7</v>
      </c>
      <c r="AB14" s="52" t="s">
        <v>20</v>
      </c>
      <c r="AC14" s="52">
        <v>5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>
        <v>3</v>
      </c>
      <c r="AN14" s="52" t="s">
        <v>67</v>
      </c>
      <c r="AO14" s="51">
        <f>SUMIF($C$11:$AN$11,"Ind*",C14:AN14)</f>
        <v>51</v>
      </c>
      <c r="AP14" s="51">
        <f>SUMIF($C$11:$AN$11,"I.Mad",C14:AN14)</f>
        <v>20</v>
      </c>
      <c r="AQ14" s="51">
        <f>SUM(AO14:AP14)</f>
        <v>71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0.15464338938696301</v>
      </c>
      <c r="H15" s="52">
        <v>0</v>
      </c>
      <c r="I15" s="52">
        <v>0.18394312774267951</v>
      </c>
      <c r="J15" s="52">
        <v>2.7692993166776465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19.638200154778488</v>
      </c>
      <c r="R15" s="52" t="s">
        <v>20</v>
      </c>
      <c r="S15" s="52">
        <v>43.703390843628199</v>
      </c>
      <c r="T15" s="52">
        <v>48.584903850181853</v>
      </c>
      <c r="U15" s="52">
        <v>9.7743731241834961</v>
      </c>
      <c r="V15" s="52">
        <v>13.114754098360656</v>
      </c>
      <c r="W15" s="52">
        <v>52.262544069472057</v>
      </c>
      <c r="X15" s="52" t="s">
        <v>20</v>
      </c>
      <c r="Y15" s="52">
        <v>22.010439999999999</v>
      </c>
      <c r="Z15" s="52" t="s">
        <v>20</v>
      </c>
      <c r="AA15" s="52">
        <v>13.978126638734443</v>
      </c>
      <c r="AB15" s="52" t="s">
        <v>20</v>
      </c>
      <c r="AC15" s="52">
        <v>48.099610941083398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>
        <v>16.79257633006495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15</v>
      </c>
      <c r="G16" s="57">
        <v>13.5</v>
      </c>
      <c r="H16" s="57">
        <v>13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13.5</v>
      </c>
      <c r="R16" s="57" t="s">
        <v>20</v>
      </c>
      <c r="S16" s="57">
        <v>13</v>
      </c>
      <c r="T16" s="57">
        <v>11</v>
      </c>
      <c r="U16" s="57">
        <v>14</v>
      </c>
      <c r="V16" s="57">
        <v>14</v>
      </c>
      <c r="W16" s="57">
        <v>11.5</v>
      </c>
      <c r="X16" s="57" t="s">
        <v>20</v>
      </c>
      <c r="Y16" s="57" t="s">
        <v>70</v>
      </c>
      <c r="Z16" s="57" t="s">
        <v>20</v>
      </c>
      <c r="AA16" s="57">
        <v>14</v>
      </c>
      <c r="AB16" s="57" t="s">
        <v>20</v>
      </c>
      <c r="AC16" s="57">
        <v>13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>
        <v>12.5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>
        <v>28</v>
      </c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28</v>
      </c>
      <c r="AP25" s="51">
        <f t="shared" si="1"/>
        <v>0</v>
      </c>
      <c r="AQ25" s="54">
        <f>SUM(AO25:AP25)</f>
        <v>28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>
        <v>0.57448275862068965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0.57448275862068965</v>
      </c>
      <c r="AP30" s="51">
        <f t="shared" si="1"/>
        <v>0</v>
      </c>
      <c r="AQ30" s="54">
        <f t="shared" si="2"/>
        <v>0.57448275862068965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2310.4050000000002</v>
      </c>
      <c r="G41" s="54">
        <f t="shared" si="8"/>
        <v>6829.8049999999994</v>
      </c>
      <c r="H41" s="54">
        <f t="shared" si="8"/>
        <v>84.954999999999998</v>
      </c>
      <c r="I41" s="54">
        <f t="shared" si="8"/>
        <v>9795.0400000000009</v>
      </c>
      <c r="J41" s="54">
        <f t="shared" si="8"/>
        <v>3467.4</v>
      </c>
      <c r="K41" s="54">
        <f t="shared" si="8"/>
        <v>872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750</v>
      </c>
      <c r="R41" s="54">
        <f t="shared" si="8"/>
        <v>0</v>
      </c>
      <c r="S41" s="54">
        <f>+SUM(S24:S40,S18,S12)</f>
        <v>1890</v>
      </c>
      <c r="T41" s="54">
        <f t="shared" si="8"/>
        <v>195</v>
      </c>
      <c r="U41" s="54">
        <f>+SUM(U24:U40,U18,U12)</f>
        <v>850</v>
      </c>
      <c r="V41" s="54">
        <f t="shared" si="8"/>
        <v>215</v>
      </c>
      <c r="W41" s="54">
        <f t="shared" si="8"/>
        <v>4320</v>
      </c>
      <c r="X41" s="54">
        <f t="shared" si="8"/>
        <v>0</v>
      </c>
      <c r="Y41" s="54">
        <f t="shared" si="8"/>
        <v>5389.71</v>
      </c>
      <c r="Z41" s="54">
        <f t="shared" si="8"/>
        <v>93.47</v>
      </c>
      <c r="AA41" s="54">
        <f t="shared" si="8"/>
        <v>2440</v>
      </c>
      <c r="AB41" s="54">
        <f t="shared" si="8"/>
        <v>0</v>
      </c>
      <c r="AC41" s="54">
        <f t="shared" si="8"/>
        <v>1700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530.45000000000005</v>
      </c>
      <c r="AN41" s="54">
        <f t="shared" si="8"/>
        <v>264.25</v>
      </c>
      <c r="AO41" s="54">
        <f>SUM(AO12,AO18,AO24:AO37)</f>
        <v>35367.004999999997</v>
      </c>
      <c r="AP41" s="54">
        <f>SUM(AP12,AP18,AP24:AP37)</f>
        <v>6630.4800000000005</v>
      </c>
      <c r="AQ41" s="54">
        <f>SUM(AO41:AP41)</f>
        <v>41997.485000000001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17.2</v>
      </c>
      <c r="H42" s="56"/>
      <c r="I42" s="56">
        <v>18.3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16.8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6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2018-05-24T16:39:13Z</cp:lastPrinted>
  <dcterms:created xsi:type="dcterms:W3CDTF">2008-10-21T17:58:04Z</dcterms:created>
  <dcterms:modified xsi:type="dcterms:W3CDTF">2018-05-30T17:42:22Z</dcterms:modified>
</cp:coreProperties>
</file>