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<sst xmlns="http://schemas.openxmlformats.org/spreadsheetml/2006/main" count="360" uniqueCount="67">
  <si>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</si>
  <si>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</si>
  <si>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</si>
  <si>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</si>
  <si>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</si>
  <si>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</si>
  <si>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</si>
  <si>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</si>
  <si>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</si>
  <si>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</si>
  <si>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</si>
  <si>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</si>
  <si>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</si>
  <si>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</si>
  <si>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</si>
  <si>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</si>
  <si>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</si>
  <si>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</si>
  <si>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</si>
  <si>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</si>
  <si>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</si>
  <si>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</si>
  <si>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</si>
  <si>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</si>
  <si>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</si>
  <si>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</si>
  <si>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</si>
  <si>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</si>
  <si>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</si>
  <si>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</si>
  <si>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</si>
  <si>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</si>
  <si>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</si>
  <si>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</si>
  <si>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</si>
  <si>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</si>
  <si>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</si>
  <si>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</si>
  <si>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</si>
  <si>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</si>
  <si>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</si>
  <si>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</si>
  <si>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</si>
  <si>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</si>
  <si>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</si>
  <si>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</si>
  <si>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</si>
  <si>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</si>
  <si>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</si>
  <si>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</si>
  <si>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</si>
  <si>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</si>
  <si>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</si>
  <si>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</si>
  <si>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</si>
  <si>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</si>
  <si>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</si>
  <si>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</si>
  <si>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</si>
  <si>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</si>
  <si>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</si>
  <si>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</si>
  <si>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 xml:space="preserve">        Fecha  : 29/04/2015</t>
  </si>
  <si>
    <t>Callao, 30 de abril del 2015</t>
  </si>
  <si>
    <t>R.M.Nº 003-2015-PRODUCE, R.M.N°056-2015 PRODUCE, R.M.N°078-2015 PRODUCE, R.M.N°082-2015 PRODUCE, R.M.N°098-2015 PRODUCE , R.M.N°120-2015 PRODUCE, R.M.N°123-2015 PRODUCE</t>
  </si>
  <si>
    <t>12.0 y 13.5</t>
  </si>
  <si>
    <t>S/M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</si>
</sst>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88" fontId="44" fillId="0" borderId="10" xfId="0" applyNumberFormat="1" applyFont="1" applyBorder="1" applyAlignment="1" quotePrefix="1">
      <alignment horizontal="center"/>
    </xf>
    <xf numFmtId="1" fontId="15" fillId="0" borderId="10" xfId="0" applyNumberFormat="1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O47" sqref="O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0" width="23.8515625" style="2" customWidth="1"/>
    <col min="11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26.421875" style="2" customWidth="1"/>
    <col min="24" max="24" width="19.28125" style="2" customWidth="1"/>
    <col min="25" max="25" width="23.28125" style="2" customWidth="1"/>
    <col min="26" max="26" width="25.00390625" style="2" customWidth="1"/>
    <col min="27" max="27" width="20.7109375" style="2" customWidth="1"/>
    <col min="28" max="28" width="19.28125" style="2" customWidth="1"/>
    <col min="29" max="29" width="26.14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04" t="s">
        <v>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</row>
    <row r="5" spans="2:43" ht="35.25">
      <c r="B5" s="104" t="s">
        <v>45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05" t="s">
        <v>42</v>
      </c>
      <c r="AN6" s="105"/>
      <c r="AO6" s="105"/>
      <c r="AP6" s="105"/>
      <c r="AQ6" s="105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06"/>
      <c r="AP7" s="106"/>
      <c r="AQ7" s="106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7" t="s">
        <v>62</v>
      </c>
      <c r="AP8" s="107"/>
      <c r="AQ8" s="107"/>
    </row>
    <row r="9" spans="2:43" ht="21.75" customHeight="1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2" t="s">
        <v>4</v>
      </c>
      <c r="D10" s="103"/>
      <c r="E10" s="102" t="s">
        <v>5</v>
      </c>
      <c r="F10" s="103"/>
      <c r="G10" s="102" t="s">
        <v>6</v>
      </c>
      <c r="H10" s="103"/>
      <c r="I10" s="109" t="s">
        <v>58</v>
      </c>
      <c r="J10" s="110"/>
      <c r="K10" s="110" t="s">
        <v>7</v>
      </c>
      <c r="L10" s="110"/>
      <c r="M10" s="111" t="s">
        <v>8</v>
      </c>
      <c r="N10" s="112"/>
      <c r="O10" s="102" t="s">
        <v>9</v>
      </c>
      <c r="P10" s="108"/>
      <c r="Q10" s="102" t="s">
        <v>10</v>
      </c>
      <c r="R10" s="103"/>
      <c r="S10" s="102" t="s">
        <v>11</v>
      </c>
      <c r="T10" s="103"/>
      <c r="U10" s="102" t="s">
        <v>12</v>
      </c>
      <c r="V10" s="103"/>
      <c r="W10" s="102" t="s">
        <v>13</v>
      </c>
      <c r="X10" s="103"/>
      <c r="Y10" s="102" t="s">
        <v>59</v>
      </c>
      <c r="Z10" s="103"/>
      <c r="AA10" s="116" t="s">
        <v>43</v>
      </c>
      <c r="AB10" s="117"/>
      <c r="AC10" s="115" t="s">
        <v>14</v>
      </c>
      <c r="AD10" s="103"/>
      <c r="AE10" s="115" t="s">
        <v>50</v>
      </c>
      <c r="AF10" s="103"/>
      <c r="AG10" s="115" t="s">
        <v>51</v>
      </c>
      <c r="AH10" s="103"/>
      <c r="AI10" s="115" t="s">
        <v>41</v>
      </c>
      <c r="AJ10" s="103"/>
      <c r="AK10" s="115" t="s">
        <v>52</v>
      </c>
      <c r="AL10" s="103"/>
      <c r="AM10" s="102" t="s">
        <v>53</v>
      </c>
      <c r="AN10" s="103"/>
      <c r="AO10" s="113" t="s">
        <v>15</v>
      </c>
      <c r="AP10" s="11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157.67</v>
      </c>
      <c r="H12" s="54">
        <v>6453.634999999999</v>
      </c>
      <c r="I12" s="54">
        <v>632</v>
      </c>
      <c r="J12" s="54">
        <v>300</v>
      </c>
      <c r="K12" s="54">
        <v>20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3260</v>
      </c>
      <c r="R12" s="54">
        <v>0</v>
      </c>
      <c r="S12" s="54">
        <v>3550</v>
      </c>
      <c r="T12" s="54">
        <v>90</v>
      </c>
      <c r="U12" s="54">
        <v>1140</v>
      </c>
      <c r="V12" s="54">
        <v>345</v>
      </c>
      <c r="W12" s="54">
        <v>7050</v>
      </c>
      <c r="X12" s="54">
        <v>0</v>
      </c>
      <c r="Y12" s="54">
        <v>8924</v>
      </c>
      <c r="Z12" s="54">
        <v>115.35000000000001</v>
      </c>
      <c r="AA12" s="54">
        <v>4771.302000000001</v>
      </c>
      <c r="AB12" s="54">
        <v>0</v>
      </c>
      <c r="AC12" s="54">
        <v>12863.064612693945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42368.03661269394</v>
      </c>
      <c r="AP12" s="55">
        <f>SUMIF($C$11:$AN$11,"I.Mad",C12:AN12)</f>
        <v>7303.985</v>
      </c>
      <c r="AQ12" s="55">
        <f>SUM(AO12:AP12)</f>
        <v>49672.02161269394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>
        <v>2</v>
      </c>
      <c r="H13" s="56">
        <v>102</v>
      </c>
      <c r="I13" s="56">
        <v>5</v>
      </c>
      <c r="J13" s="56">
        <v>16</v>
      </c>
      <c r="K13" s="56">
        <v>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19</v>
      </c>
      <c r="R13" s="56" t="s">
        <v>21</v>
      </c>
      <c r="S13" s="56">
        <v>16</v>
      </c>
      <c r="T13" s="56">
        <v>3</v>
      </c>
      <c r="U13" s="56">
        <v>8</v>
      </c>
      <c r="V13" s="56">
        <v>12</v>
      </c>
      <c r="W13" s="56">
        <v>26</v>
      </c>
      <c r="X13" s="56" t="s">
        <v>21</v>
      </c>
      <c r="Y13" s="56">
        <v>47</v>
      </c>
      <c r="Z13" s="56">
        <v>3</v>
      </c>
      <c r="AA13" s="56">
        <v>22</v>
      </c>
      <c r="AB13" s="56" t="s">
        <v>21</v>
      </c>
      <c r="AC13" s="56">
        <v>53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199</v>
      </c>
      <c r="AP13" s="55">
        <f>SUMIF($C$11:$AN$11,"I.Mad",C13:AN13)</f>
        <v>136</v>
      </c>
      <c r="AQ13" s="55">
        <f>SUM(AO13:AP13)</f>
        <v>335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>
        <v>1</v>
      </c>
      <c r="H14" s="56">
        <v>18</v>
      </c>
      <c r="I14" s="56" t="s">
        <v>66</v>
      </c>
      <c r="J14" s="56">
        <v>6</v>
      </c>
      <c r="K14" s="56" t="s">
        <v>66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6</v>
      </c>
      <c r="R14" s="56" t="s">
        <v>21</v>
      </c>
      <c r="S14" s="56">
        <v>4</v>
      </c>
      <c r="T14" s="56">
        <v>1</v>
      </c>
      <c r="U14" s="56">
        <v>1</v>
      </c>
      <c r="V14" s="56">
        <v>6</v>
      </c>
      <c r="W14" s="56">
        <v>8</v>
      </c>
      <c r="X14" s="56" t="s">
        <v>21</v>
      </c>
      <c r="Y14" s="56">
        <v>10</v>
      </c>
      <c r="Z14" s="56" t="s">
        <v>66</v>
      </c>
      <c r="AA14" s="56">
        <v>8</v>
      </c>
      <c r="AB14" s="56" t="s">
        <v>21</v>
      </c>
      <c r="AC14" s="56">
        <v>11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49</v>
      </c>
      <c r="AP14" s="55">
        <f>SUMIF($C$11:$AN$11,"I.Mad",C14:AN14)</f>
        <v>31</v>
      </c>
      <c r="AQ14" s="55">
        <f>SUM(AO14:AP14)</f>
        <v>80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>
        <v>7</v>
      </c>
      <c r="H15" s="56">
        <v>9</v>
      </c>
      <c r="I15" s="56" t="s">
        <v>21</v>
      </c>
      <c r="J15" s="56">
        <v>4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1.9327736487309022</v>
      </c>
      <c r="R15" s="56" t="s">
        <v>21</v>
      </c>
      <c r="S15" s="56">
        <v>2.8754419592299185</v>
      </c>
      <c r="T15" s="56">
        <v>1.8691588785046727</v>
      </c>
      <c r="U15" s="56">
        <v>8.433734939759034</v>
      </c>
      <c r="V15" s="56">
        <v>2.9986920579190968</v>
      </c>
      <c r="W15" s="119">
        <v>23.516659873214426</v>
      </c>
      <c r="X15" s="56" t="s">
        <v>21</v>
      </c>
      <c r="Y15" s="56">
        <v>22</v>
      </c>
      <c r="Z15" s="56" t="s">
        <v>21</v>
      </c>
      <c r="AA15" s="56">
        <v>6.200651764850618</v>
      </c>
      <c r="AB15" s="56" t="s">
        <v>21</v>
      </c>
      <c r="AC15" s="56">
        <v>6.909099097624327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>
        <v>13.5</v>
      </c>
      <c r="H16" s="62">
        <v>13</v>
      </c>
      <c r="I16" s="62" t="s">
        <v>21</v>
      </c>
      <c r="J16" s="62">
        <v>12.5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 t="s">
        <v>21</v>
      </c>
      <c r="S16" s="62">
        <v>13.5</v>
      </c>
      <c r="T16" s="62">
        <v>13</v>
      </c>
      <c r="U16" s="62">
        <v>13.5</v>
      </c>
      <c r="V16" s="62">
        <v>13</v>
      </c>
      <c r="W16" s="118" t="s">
        <v>65</v>
      </c>
      <c r="X16" s="62" t="s">
        <v>21</v>
      </c>
      <c r="Y16" s="62">
        <v>12.5</v>
      </c>
      <c r="Z16" s="62" t="s">
        <v>21</v>
      </c>
      <c r="AA16" s="62">
        <v>12.5</v>
      </c>
      <c r="AB16" s="62" t="s">
        <v>21</v>
      </c>
      <c r="AC16" s="62">
        <v>13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>
        <v>3</v>
      </c>
      <c r="K25" s="59"/>
      <c r="L25" s="59"/>
      <c r="M25" s="59"/>
      <c r="N25" s="59"/>
      <c r="O25" s="59"/>
      <c r="P25" s="59"/>
      <c r="Q25" s="59">
        <v>3</v>
      </c>
      <c r="R25" s="59"/>
      <c r="S25" s="59"/>
      <c r="T25" s="59"/>
      <c r="U25" s="59">
        <v>2</v>
      </c>
      <c r="V25" s="59">
        <v>2</v>
      </c>
      <c r="W25" s="59"/>
      <c r="X25" s="59"/>
      <c r="Y25" s="59">
        <v>9</v>
      </c>
      <c r="Z25" s="77"/>
      <c r="AA25" s="59">
        <v>3</v>
      </c>
      <c r="AB25" s="59"/>
      <c r="AC25" s="59">
        <v>3</v>
      </c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20</v>
      </c>
      <c r="AP25" s="59">
        <f t="shared" si="1"/>
        <v>5</v>
      </c>
      <c r="AQ25" s="59">
        <f t="shared" si="2"/>
        <v>25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157.67</v>
      </c>
      <c r="H38" s="59">
        <f t="shared" si="3"/>
        <v>6453.634999999999</v>
      </c>
      <c r="I38" s="59">
        <f t="shared" si="3"/>
        <v>632</v>
      </c>
      <c r="J38" s="59">
        <f t="shared" si="3"/>
        <v>303</v>
      </c>
      <c r="K38" s="59">
        <f t="shared" si="3"/>
        <v>20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3263</v>
      </c>
      <c r="R38" s="59">
        <f t="shared" si="3"/>
        <v>0</v>
      </c>
      <c r="S38" s="59">
        <f t="shared" si="3"/>
        <v>3550</v>
      </c>
      <c r="T38" s="59">
        <f t="shared" si="3"/>
        <v>90</v>
      </c>
      <c r="U38" s="59">
        <f t="shared" si="3"/>
        <v>1142</v>
      </c>
      <c r="V38" s="59">
        <f t="shared" si="3"/>
        <v>347</v>
      </c>
      <c r="W38" s="59">
        <f t="shared" si="3"/>
        <v>7050</v>
      </c>
      <c r="X38" s="59">
        <f t="shared" si="3"/>
        <v>0</v>
      </c>
      <c r="Y38" s="59">
        <f>+SUM(Y12,Y18,Y24:Y37)</f>
        <v>8933</v>
      </c>
      <c r="Z38" s="59">
        <f>+SUM(Z12,Z18,Z24:Z37)</f>
        <v>115.35000000000001</v>
      </c>
      <c r="AA38" s="59">
        <f>+SUM(AA12,AA18,AA24:AA37)</f>
        <v>4774.302000000001</v>
      </c>
      <c r="AB38" s="59">
        <f aca="true" t="shared" si="4" ref="AB38:AN38">+SUM(AB12,AB18,AB24:AB37)</f>
        <v>0</v>
      </c>
      <c r="AC38" s="59">
        <f>+SUM(AC12,AC18,AC24:AC37)</f>
        <v>12866.064612693945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42388.03661269394</v>
      </c>
      <c r="AP38" s="59">
        <f>SUM(AP12,AP18,AP24:AP37)</f>
        <v>7308.985</v>
      </c>
      <c r="AQ38" s="59">
        <f>SUM(AO38:AP38)</f>
        <v>49697.02161269394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18.8</v>
      </c>
      <c r="H39" s="96"/>
      <c r="I39" s="96">
        <v>20.9</v>
      </c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16.9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  <mergeCell ref="I10:J10"/>
    <mergeCell ref="G10:H10"/>
    <mergeCell ref="U10:V10"/>
    <mergeCell ref="S10:T10"/>
    <mergeCell ref="M10:N10"/>
    <mergeCell ref="K10:L10"/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2015-04-30T17:19:38Z</dcterms:modified>
  <cp:category/>
  <cp:version/>
  <cp:contentType/>
  <cp:contentStatus/>
</cp:coreProperties>
</file>