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<sst xmlns="http://schemas.openxmlformats.org/spreadsheetml/2006/main" count="387" uniqueCount="64">
  <si>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</si>
  <si>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</si>
  <si>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</si>
  <si>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</si>
  <si>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</si>
  <si>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</si>
  <si>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</si>
  <si>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</si>
  <si>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</si>
  <si>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</si>
  <si>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</si>
  <si>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</si>
  <si>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</si>
  <si>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</si>
  <si>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</si>
  <si>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</si>
  <si>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</si>
  <si>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</si>
  <si>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</si>
  <si>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</si>
  <si>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</si>
  <si>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</si>
  <si>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</si>
  <si>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</si>
  <si>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</si>
  <si>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</si>
  <si>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</si>
  <si>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</si>
  <si>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</si>
  <si>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</si>
  <si>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</si>
  <si>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</si>
  <si>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</si>
  <si>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</si>
  <si>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</si>
  <si>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</si>
  <si>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</si>
  <si>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</si>
  <si>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</si>
  <si>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</si>
  <si>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</si>
  <si>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</si>
  <si>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</si>
  <si>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</si>
  <si>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</si>
  <si>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</si>
  <si>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</si>
  <si>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</si>
  <si>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</si>
  <si>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</si>
  <si>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</si>
  <si>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</si>
  <si>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</si>
  <si>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</si>
  <si>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</si>
  <si>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</si>
  <si>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</si>
  <si>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</si>
  <si>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</si>
  <si>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</si>
  <si>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Callao, 30 de julio del 2014</t>
  </si>
  <si>
    <t>R.M.N° 087-2014-PRODUCE, R.M.N° 109-2014-PRODUCE, R.M.N° 184-2014-PRODUCE,R.M.N° 210-2014-PRODUCE</t>
  </si>
  <si>
    <t xml:space="preserve">        Fecha  : 28/07/2014</t>
  </si>
  <si>
    <t>S/M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</si>
</sst>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4">
      <selection activeCell="Q8" sqref="Q8:AN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19.57421875" style="2" customWidth="1"/>
    <col min="22" max="22" width="17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8" t="s">
        <v>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</row>
    <row r="3" spans="2:43" ht="35.25">
      <c r="B3" s="108" t="s">
        <v>47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9" t="s">
        <v>43</v>
      </c>
      <c r="AN4" s="109"/>
      <c r="AO4" s="109"/>
      <c r="AP4" s="109"/>
      <c r="AQ4" s="109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10"/>
      <c r="AP5" s="110"/>
      <c r="AQ5" s="110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1" t="s">
        <v>62</v>
      </c>
      <c r="AP6" s="111"/>
      <c r="AQ6" s="111"/>
    </row>
    <row r="7" spans="2:43" ht="21.75" customHeight="1">
      <c r="B7" s="15" t="s">
        <v>2</v>
      </c>
      <c r="C7" s="12" t="s">
        <v>61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9" t="s">
        <v>6</v>
      </c>
      <c r="H8" s="105"/>
      <c r="I8" s="104" t="s">
        <v>44</v>
      </c>
      <c r="J8" s="104"/>
      <c r="K8" s="104" t="s">
        <v>7</v>
      </c>
      <c r="L8" s="104"/>
      <c r="M8" s="106" t="s">
        <v>8</v>
      </c>
      <c r="N8" s="107"/>
      <c r="O8" s="97" t="s">
        <v>9</v>
      </c>
      <c r="P8" s="112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280</v>
      </c>
      <c r="T10" s="55">
        <v>200</v>
      </c>
      <c r="U10" s="55">
        <v>270</v>
      </c>
      <c r="V10" s="55">
        <v>185</v>
      </c>
      <c r="W10" s="55">
        <v>0</v>
      </c>
      <c r="X10" s="55">
        <v>0</v>
      </c>
      <c r="Y10" s="55">
        <v>0</v>
      </c>
      <c r="Z10" s="55">
        <v>28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94</v>
      </c>
      <c r="AN10" s="55">
        <v>0</v>
      </c>
      <c r="AO10" s="56">
        <f>SUMIF($C$9:$AN$9,"I.Mad",B10:AM10)</f>
        <v>644</v>
      </c>
      <c r="AP10" s="56">
        <f>SUMIF($C$9:$AN$9,"I.Mad",C10:AN10)</f>
        <v>413</v>
      </c>
      <c r="AQ10" s="56">
        <f>SUM(AO10:AP10)</f>
        <v>1057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>
        <v>7</v>
      </c>
      <c r="T11" s="57">
        <v>7</v>
      </c>
      <c r="U11" s="57">
        <v>5</v>
      </c>
      <c r="V11" s="57">
        <v>2</v>
      </c>
      <c r="W11" s="57" t="s">
        <v>22</v>
      </c>
      <c r="X11" s="57" t="s">
        <v>22</v>
      </c>
      <c r="Y11" s="57" t="s">
        <v>22</v>
      </c>
      <c r="Z11" s="57">
        <v>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>
        <v>5</v>
      </c>
      <c r="AN11" s="57" t="s">
        <v>22</v>
      </c>
      <c r="AO11" s="56">
        <f>SUMIF($C$9:$AN$9,"Ind",C11:AN11)</f>
        <v>17</v>
      </c>
      <c r="AP11" s="56">
        <f>SUMIF($C$9:$AN$9,"I.Mad",C11:AN11)</f>
        <v>11</v>
      </c>
      <c r="AQ11" s="56">
        <f>SUM(AO11:AP11)</f>
        <v>28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>
        <v>4</v>
      </c>
      <c r="T12" s="57">
        <v>6</v>
      </c>
      <c r="U12" s="57">
        <v>3</v>
      </c>
      <c r="V12" s="57">
        <v>2</v>
      </c>
      <c r="W12" s="57" t="s">
        <v>22</v>
      </c>
      <c r="X12" s="57" t="s">
        <v>22</v>
      </c>
      <c r="Y12" s="57" t="s">
        <v>22</v>
      </c>
      <c r="Z12" s="57" t="s">
        <v>63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>
        <v>4</v>
      </c>
      <c r="AN12" s="57" t="s">
        <v>22</v>
      </c>
      <c r="AO12" s="56">
        <f>SUMIF($C$9:$AN$9,"Ind",C12:AN12)</f>
        <v>11</v>
      </c>
      <c r="AP12" s="56">
        <f>SUMIF($C$9:$AN$9,"I.Mad",C12:AN12)</f>
        <v>8</v>
      </c>
      <c r="AQ12" s="56">
        <f>SUM(AO12:AP12)</f>
        <v>19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>
        <v>6</v>
      </c>
      <c r="T13" s="57">
        <v>6</v>
      </c>
      <c r="U13" s="57">
        <v>5.715291020365235</v>
      </c>
      <c r="V13" s="57">
        <v>3.691304460752385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>
        <v>0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>
        <v>14</v>
      </c>
      <c r="T14" s="63">
        <v>14</v>
      </c>
      <c r="U14" s="63">
        <v>14.5</v>
      </c>
      <c r="V14" s="63">
        <v>14.5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>
        <v>13.5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280</v>
      </c>
      <c r="T36" s="60">
        <f t="shared" si="3"/>
        <v>200</v>
      </c>
      <c r="U36" s="60">
        <f aca="true" t="shared" si="4" ref="U36:AA36">+SUM(U10,U16,U22:U35)</f>
        <v>270</v>
      </c>
      <c r="V36" s="60">
        <f t="shared" si="4"/>
        <v>185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28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94</v>
      </c>
      <c r="AN36" s="60">
        <f t="shared" si="3"/>
        <v>0</v>
      </c>
      <c r="AO36" s="60">
        <f>SUM(AO10,AO16,AO22:AO35)</f>
        <v>644</v>
      </c>
      <c r="AP36" s="60">
        <f>SUM(AP10,AP16,AP22:AP35)</f>
        <v>413</v>
      </c>
      <c r="AQ36" s="60">
        <f>SUM(AO36:AP36)</f>
        <v>1057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16.3</v>
      </c>
      <c r="H37" s="62"/>
      <c r="I37" s="62"/>
      <c r="J37" s="6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60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2014-07-30T16:04:58Z</dcterms:modified>
  <cp:category/>
  <cp:version/>
  <cp:contentType/>
  <cp:contentStatus/>
</cp:coreProperties>
</file>