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<sst xmlns="http://schemas.openxmlformats.org/spreadsheetml/2006/main" count="355" uniqueCount="70">
  <si>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</si>
  <si>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</si>
  <si>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</si>
  <si>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</si>
  <si>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</si>
  <si>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</si>
  <si>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</si>
  <si>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</si>
  <si>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</si>
  <si>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</si>
  <si>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</si>
  <si>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</si>
  <si>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</si>
  <si>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</si>
  <si>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</si>
  <si>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</si>
  <si>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</si>
  <si>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</si>
  <si>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</si>
  <si>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</si>
  <si>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</si>
  <si>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</si>
  <si>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</si>
  <si>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</si>
  <si>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</si>
  <si>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</si>
  <si>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</si>
  <si>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</si>
  <si>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</si>
  <si>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</si>
  <si>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</si>
  <si>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</si>
  <si>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</si>
  <si>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</si>
  <si>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</si>
  <si>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</si>
  <si>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</si>
  <si>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</si>
  <si>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</si>
  <si>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</si>
  <si>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</si>
  <si>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</si>
  <si>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</si>
  <si>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</si>
  <si>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</si>
  <si>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</si>
  <si>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</si>
  <si>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</si>
  <si>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</si>
  <si>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</si>
  <si>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</si>
  <si>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</si>
  <si>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</si>
  <si>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</si>
  <si>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</si>
  <si>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</si>
  <si>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</si>
  <si>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</si>
  <si>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</si>
  <si>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</si>
  <si>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</si>
  <si>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</si>
  <si>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</si>
  <si>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</si>
  <si>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</si>
  <si>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</si>
  <si>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</si>
  <si>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</si>
  <si>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28/05/2018</t>
  </si>
  <si>
    <t>Callao, 29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</si>
</sst>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C29" sqref="AC29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27.42578125" style="2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68</v>
      </c>
      <c r="AP8" s="119"/>
      <c r="AQ8" s="119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1907.67</v>
      </c>
      <c r="G12" s="50">
        <v>12619.485000000001</v>
      </c>
      <c r="H12" s="50">
        <v>183.66</v>
      </c>
      <c r="I12" s="50">
        <v>12656.77</v>
      </c>
      <c r="J12" s="50">
        <v>7570.54</v>
      </c>
      <c r="K12" s="50">
        <v>1117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3100</v>
      </c>
      <c r="R12" s="50">
        <v>0</v>
      </c>
      <c r="S12" s="50">
        <v>3875</v>
      </c>
      <c r="T12" s="50">
        <v>195</v>
      </c>
      <c r="U12" s="50">
        <v>1840</v>
      </c>
      <c r="V12" s="50">
        <v>450</v>
      </c>
      <c r="W12" s="50">
        <v>5770</v>
      </c>
      <c r="X12" s="50">
        <v>0</v>
      </c>
      <c r="Y12" s="50">
        <v>6011.54</v>
      </c>
      <c r="Z12" s="50">
        <v>758.255</v>
      </c>
      <c r="AA12" s="50">
        <v>3844.355</v>
      </c>
      <c r="AB12" s="50">
        <v>0</v>
      </c>
      <c r="AC12" s="50">
        <v>7521.6131896551724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360</v>
      </c>
      <c r="AN12" s="50">
        <v>79</v>
      </c>
      <c r="AO12" s="51">
        <f>SUMIF($C$11:$AN$11,"Ind*",C12:AN12)</f>
        <v>58715.763189655183</v>
      </c>
      <c r="AP12" s="51">
        <f>SUMIF($C$11:$AN$11,"I.Mad",C12:AN12)</f>
        <v>11144.124999999998</v>
      </c>
      <c r="AQ12" s="51">
        <f>SUM(AO12:AP12)</f>
        <v>69859.888189655176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56</v>
      </c>
      <c r="G13" s="52">
        <v>38</v>
      </c>
      <c r="H13" s="52">
        <v>3</v>
      </c>
      <c r="I13" s="52">
        <v>64</v>
      </c>
      <c r="J13" s="52">
        <v>138</v>
      </c>
      <c r="K13" s="52">
        <v>4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9</v>
      </c>
      <c r="R13" s="52" t="s">
        <v>20</v>
      </c>
      <c r="S13" s="52">
        <v>11</v>
      </c>
      <c r="T13" s="52">
        <v>2</v>
      </c>
      <c r="U13" s="52">
        <v>11</v>
      </c>
      <c r="V13" s="52">
        <v>5</v>
      </c>
      <c r="W13" s="52">
        <v>19</v>
      </c>
      <c r="X13" s="52" t="s">
        <v>20</v>
      </c>
      <c r="Y13" s="52">
        <v>30</v>
      </c>
      <c r="Z13" s="52">
        <v>8</v>
      </c>
      <c r="AA13" s="52">
        <v>14</v>
      </c>
      <c r="AB13" s="52" t="s">
        <v>20</v>
      </c>
      <c r="AC13" s="52">
        <v>23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>
        <v>3</v>
      </c>
      <c r="AN13" s="52">
        <v>2</v>
      </c>
      <c r="AO13" s="51">
        <f>SUMIF($C$11:$AN$11,"Ind*",C13:AN13)</f>
        <v>226</v>
      </c>
      <c r="AP13" s="51">
        <f>SUMIF($C$11:$AN$11,"I.Mad",C13:AN13)</f>
        <v>214</v>
      </c>
      <c r="AQ13" s="51">
        <f>SUM(AO13:AP13)</f>
        <v>440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6</v>
      </c>
      <c r="G14" s="52">
        <v>15</v>
      </c>
      <c r="H14" s="52" t="s">
        <v>67</v>
      </c>
      <c r="I14" s="52">
        <v>8</v>
      </c>
      <c r="J14" s="52">
        <v>21</v>
      </c>
      <c r="K14" s="52" t="s">
        <v>67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5</v>
      </c>
      <c r="R14" s="52" t="s">
        <v>20</v>
      </c>
      <c r="S14" s="52">
        <v>5</v>
      </c>
      <c r="T14" s="52">
        <v>1</v>
      </c>
      <c r="U14" s="52">
        <v>3</v>
      </c>
      <c r="V14" s="52">
        <v>2</v>
      </c>
      <c r="W14" s="52">
        <v>7</v>
      </c>
      <c r="X14" s="52" t="s">
        <v>20</v>
      </c>
      <c r="Y14" s="52">
        <v>6</v>
      </c>
      <c r="Z14" s="52">
        <v>4</v>
      </c>
      <c r="AA14" s="52">
        <v>7</v>
      </c>
      <c r="AB14" s="52" t="s">
        <v>20</v>
      </c>
      <c r="AC14" s="52">
        <v>7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>
        <v>2</v>
      </c>
      <c r="AN14" s="52" t="s">
        <v>67</v>
      </c>
      <c r="AO14" s="51">
        <f>SUMIF($C$11:$AN$11,"Ind*",C14:AN14)</f>
        <v>65</v>
      </c>
      <c r="AP14" s="51">
        <f>SUMIF($C$11:$AN$11,"I.Mad",C14:AN14)</f>
        <v>34</v>
      </c>
      <c r="AQ14" s="51">
        <f>SUM(AO14:AP14)</f>
        <v>99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0</v>
      </c>
      <c r="H15" s="52" t="s">
        <v>20</v>
      </c>
      <c r="I15" s="52">
        <v>0.23064040145655568</v>
      </c>
      <c r="J15" s="52">
        <v>2.8948294406970549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7.8626837075795075</v>
      </c>
      <c r="R15" s="52" t="s">
        <v>20</v>
      </c>
      <c r="S15" s="52">
        <v>11.974299754400535</v>
      </c>
      <c r="T15" s="52">
        <v>11.518324607329841</v>
      </c>
      <c r="U15" s="52">
        <v>16.769766130921798</v>
      </c>
      <c r="V15" s="52">
        <v>9.0987731059098174</v>
      </c>
      <c r="W15" s="52">
        <v>12.16667902792639</v>
      </c>
      <c r="X15" s="52" t="s">
        <v>20</v>
      </c>
      <c r="Y15" s="52">
        <v>10.787039999999999</v>
      </c>
      <c r="Z15" s="52">
        <v>10.78145</v>
      </c>
      <c r="AA15" s="52">
        <v>19.324491759549069</v>
      </c>
      <c r="AB15" s="52" t="s">
        <v>20</v>
      </c>
      <c r="AC15" s="52">
        <v>15.21198123056808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>
        <v>23.436619050140663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14.5</v>
      </c>
      <c r="G16" s="57">
        <v>14</v>
      </c>
      <c r="H16" s="57" t="s">
        <v>20</v>
      </c>
      <c r="I16" s="57">
        <v>14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>
        <v>14</v>
      </c>
      <c r="U16" s="57">
        <v>14</v>
      </c>
      <c r="V16" s="57">
        <v>14</v>
      </c>
      <c r="W16" s="57">
        <v>14</v>
      </c>
      <c r="X16" s="57" t="s">
        <v>20</v>
      </c>
      <c r="Y16" s="57">
        <v>14</v>
      </c>
      <c r="Z16" s="57">
        <v>14</v>
      </c>
      <c r="AA16" s="57">
        <v>13.5</v>
      </c>
      <c r="AB16" s="57" t="s">
        <v>20</v>
      </c>
      <c r="AC16" s="57">
        <v>13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>
        <v>12.5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>
        <v>43.33</v>
      </c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43.33</v>
      </c>
      <c r="AP25" s="51">
        <f t="shared" si="1"/>
        <v>0</v>
      </c>
      <c r="AQ25" s="54">
        <f>SUM(AO25:AP25)</f>
        <v>43.33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>
        <v>5.6454225581005879</v>
      </c>
      <c r="AB30" s="54"/>
      <c r="AC30" s="54">
        <v>3.3868103448275857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9.0322329029281736</v>
      </c>
      <c r="AP30" s="51">
        <f t="shared" si="1"/>
        <v>0</v>
      </c>
      <c r="AQ30" s="54">
        <f t="shared" si="2"/>
        <v>9.0322329029281736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1907.67</v>
      </c>
      <c r="G41" s="54">
        <f t="shared" si="8"/>
        <v>12619.485000000001</v>
      </c>
      <c r="H41" s="54">
        <f t="shared" si="8"/>
        <v>183.66</v>
      </c>
      <c r="I41" s="54">
        <f t="shared" si="8"/>
        <v>12700.1</v>
      </c>
      <c r="J41" s="54">
        <f t="shared" si="8"/>
        <v>7570.54</v>
      </c>
      <c r="K41" s="54">
        <f t="shared" si="8"/>
        <v>1117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3100</v>
      </c>
      <c r="R41" s="54">
        <f t="shared" si="8"/>
        <v>0</v>
      </c>
      <c r="S41" s="54">
        <f>+SUM(S24:S40,S18,S12)</f>
        <v>3875</v>
      </c>
      <c r="T41" s="54">
        <f t="shared" si="8"/>
        <v>195</v>
      </c>
      <c r="U41" s="54">
        <f>+SUM(U24:U40,U18,U12)</f>
        <v>1840</v>
      </c>
      <c r="V41" s="54">
        <f t="shared" si="8"/>
        <v>450</v>
      </c>
      <c r="W41" s="54">
        <f t="shared" si="8"/>
        <v>5770</v>
      </c>
      <c r="X41" s="54">
        <f t="shared" si="8"/>
        <v>0</v>
      </c>
      <c r="Y41" s="54">
        <f t="shared" si="8"/>
        <v>6011.54</v>
      </c>
      <c r="Z41" s="54">
        <f t="shared" si="8"/>
        <v>758.255</v>
      </c>
      <c r="AA41" s="54">
        <f t="shared" si="8"/>
        <v>3850.0004225581006</v>
      </c>
      <c r="AB41" s="54">
        <f t="shared" si="8"/>
        <v>0</v>
      </c>
      <c r="AC41" s="54">
        <f t="shared" si="8"/>
        <v>7525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360</v>
      </c>
      <c r="AN41" s="54">
        <f t="shared" si="8"/>
        <v>79</v>
      </c>
      <c r="AO41" s="54">
        <f>SUM(AO12,AO18,AO24:AO37)</f>
        <v>58768.125422558114</v>
      </c>
      <c r="AP41" s="54">
        <f>SUM(AP12,AP18,AP24:AP37)</f>
        <v>11144.124999999998</v>
      </c>
      <c r="AQ41" s="54">
        <f>SUM(AO41:AP41)</f>
        <v>69912.250422558107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17.399999999999999</v>
      </c>
      <c r="H42" s="56"/>
      <c r="I42" s="56">
        <v>17.3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16.899999999999999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2018-05-24T16:39:13Z</cp:lastPrinted>
  <dcterms:created xsi:type="dcterms:W3CDTF">2008-10-21T17:58:04Z</dcterms:created>
  <dcterms:modified xsi:type="dcterms:W3CDTF">2018-05-29T17:03:07Z</dcterms:modified>
</cp:coreProperties>
</file>