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480" windowWidth="20490" windowHeight="7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<sst xmlns="http://schemas.openxmlformats.org/spreadsheetml/2006/main" count="371" uniqueCount="67">
  <si>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</si>
  <si>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</si>
  <si>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</si>
  <si>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</si>
  <si>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</si>
  <si>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</si>
  <si>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</si>
  <si>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</si>
  <si>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</si>
  <si>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</si>
  <si>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</si>
  <si>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</si>
  <si>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</si>
  <si>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</si>
  <si>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</si>
  <si>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</si>
  <si>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</si>
  <si>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</si>
  <si>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</si>
  <si>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</si>
  <si>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</si>
  <si>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</si>
  <si>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</si>
  <si>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</si>
  <si>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</si>
  <si>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</si>
  <si>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</si>
  <si>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</si>
  <si>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</si>
  <si>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</si>
  <si>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</si>
  <si>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</si>
  <si>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</si>
  <si>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</si>
  <si>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</si>
  <si>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</si>
  <si>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</si>
  <si>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</si>
  <si>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</si>
  <si>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</si>
  <si>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</si>
  <si>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</si>
  <si>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</si>
  <si>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</si>
  <si>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</si>
  <si>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</si>
  <si>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</si>
  <si>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</si>
  <si>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</si>
  <si>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</si>
  <si>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</si>
  <si>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</si>
  <si>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</si>
  <si>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</si>
  <si>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</si>
  <si>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</si>
  <si>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</si>
  <si>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</si>
  <si>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</si>
  <si>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</si>
  <si>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</si>
  <si>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CHIRI</t>
  </si>
  <si>
    <t xml:space="preserve">           Atención: Sr. Pedro Olaechea Álvarez-Calderón</t>
  </si>
  <si>
    <t>Callao, 29 de mayo del 2017</t>
  </si>
  <si>
    <t xml:space="preserve">        Fecha  : 28/05/2017</t>
  </si>
  <si>
    <t>S/M</t>
  </si>
  <si>
    <t>12.0y14.0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</si>
</sst>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Q31" sqref="Q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64</v>
      </c>
      <c r="AP8" s="122"/>
      <c r="AQ8" s="122"/>
    </row>
    <row r="9" spans="2:48" ht="21.75" customHeight="1" x14ac:dyDescent="0.4">
      <c r="B9" s="14" t="s">
        <v>2</v>
      </c>
      <c r="C9" s="11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55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1053</v>
      </c>
      <c r="D12" s="51">
        <v>323</v>
      </c>
      <c r="E12" s="51">
        <v>0</v>
      </c>
      <c r="F12" s="51">
        <v>2286</v>
      </c>
      <c r="G12" s="51">
        <v>11223.25</v>
      </c>
      <c r="H12" s="51">
        <v>3280.3050000000003</v>
      </c>
      <c r="I12" s="51">
        <v>4810.43</v>
      </c>
      <c r="J12" s="51">
        <v>632.55999999999995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1843.5060000000001</v>
      </c>
      <c r="R12" s="51">
        <v>0</v>
      </c>
      <c r="S12" s="51">
        <v>860</v>
      </c>
      <c r="T12" s="51">
        <v>0</v>
      </c>
      <c r="U12" s="51">
        <v>70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2715.7328154425609</v>
      </c>
      <c r="AB12" s="51">
        <v>0</v>
      </c>
      <c r="AC12" s="51">
        <v>8626.9586206896547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31202.877436132214</v>
      </c>
      <c r="AP12" s="52">
        <f>SUMIF($C$11:$AN$11,"I.Mad",C12:AN12)</f>
        <v>6521.8649999999998</v>
      </c>
      <c r="AQ12" s="52">
        <f>SUM(AO12:AP12)</f>
        <v>37724.742436132212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>
        <v>4</v>
      </c>
      <c r="E13" s="53" t="s">
        <v>20</v>
      </c>
      <c r="F13" s="53">
        <v>33</v>
      </c>
      <c r="G13" s="53">
        <v>39</v>
      </c>
      <c r="H13" s="53">
        <v>64</v>
      </c>
      <c r="I13" s="53">
        <v>24</v>
      </c>
      <c r="J13" s="53">
        <v>27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14</v>
      </c>
      <c r="R13" s="53" t="s">
        <v>20</v>
      </c>
      <c r="S13" s="53">
        <v>2</v>
      </c>
      <c r="T13" s="53" t="s">
        <v>20</v>
      </c>
      <c r="U13" s="53">
        <v>1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>
        <v>11</v>
      </c>
      <c r="AB13" s="53" t="s">
        <v>20</v>
      </c>
      <c r="AC13" s="53">
        <v>32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126</v>
      </c>
      <c r="AP13" s="52">
        <f>SUMIF($C$11:$AN$11,"I.Mad",C13:AN13)</f>
        <v>128</v>
      </c>
      <c r="AQ13" s="52">
        <f>SUM(AO13:AP13)</f>
        <v>254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1</v>
      </c>
      <c r="D14" s="53" t="s">
        <v>65</v>
      </c>
      <c r="E14" s="53" t="s">
        <v>20</v>
      </c>
      <c r="F14" s="53" t="s">
        <v>65</v>
      </c>
      <c r="G14" s="53">
        <v>7</v>
      </c>
      <c r="H14" s="53">
        <v>3</v>
      </c>
      <c r="I14" s="53">
        <v>4</v>
      </c>
      <c r="J14" s="53">
        <v>10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2</v>
      </c>
      <c r="T14" s="53" t="s">
        <v>20</v>
      </c>
      <c r="U14" s="53">
        <v>1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>
        <v>5</v>
      </c>
      <c r="AB14" s="53" t="s">
        <v>20</v>
      </c>
      <c r="AC14" s="53">
        <v>2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27</v>
      </c>
      <c r="AP14" s="52">
        <f>SUMIF($C$11:$AN$11,"I.Mad",C14:AN14)</f>
        <v>13</v>
      </c>
      <c r="AQ14" s="52">
        <f>SUM(AO14:AP14)</f>
        <v>40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 t="s">
        <v>20</v>
      </c>
      <c r="G15" s="53">
        <v>0</v>
      </c>
      <c r="H15" s="53">
        <v>22.922196504319626</v>
      </c>
      <c r="I15" s="53">
        <v>0.98685892239444817</v>
      </c>
      <c r="J15" s="53">
        <v>0.16233037432110514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2.6509122825826776</v>
      </c>
      <c r="R15" s="53" t="s">
        <v>20</v>
      </c>
      <c r="S15" s="53">
        <v>0.23091812280473348</v>
      </c>
      <c r="T15" s="53" t="s">
        <v>20</v>
      </c>
      <c r="U15" s="53">
        <v>15.624999999999996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>
        <v>41.576454574553239</v>
      </c>
      <c r="AB15" s="53" t="s">
        <v>20</v>
      </c>
      <c r="AC15" s="53">
        <v>19.020871492619758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66</v>
      </c>
      <c r="I16" s="58">
        <v>13.5</v>
      </c>
      <c r="J16" s="58">
        <v>14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14</v>
      </c>
      <c r="R16" s="58" t="s">
        <v>20</v>
      </c>
      <c r="S16" s="58">
        <v>14</v>
      </c>
      <c r="T16" s="58" t="s">
        <v>20</v>
      </c>
      <c r="U16" s="58">
        <v>12.5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>
        <v>12</v>
      </c>
      <c r="AB16" s="58" t="s">
        <v>20</v>
      </c>
      <c r="AC16" s="58">
        <v>12.5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>
        <v>3.09</v>
      </c>
      <c r="J25" s="71">
        <v>2.15</v>
      </c>
      <c r="K25" s="71"/>
      <c r="L25" s="55"/>
      <c r="M25" s="55"/>
      <c r="N25" s="55"/>
      <c r="O25" s="55"/>
      <c r="P25" s="55"/>
      <c r="Q25" s="55">
        <v>1.4935321606854828</v>
      </c>
      <c r="R25" s="71"/>
      <c r="S25" s="55"/>
      <c r="T25" s="55"/>
      <c r="U25" s="55"/>
      <c r="V25" s="71"/>
      <c r="W25" s="71"/>
      <c r="X25" s="71"/>
      <c r="Y25" s="71"/>
      <c r="Z25" s="71"/>
      <c r="AA25" s="71">
        <v>1.464406779661017</v>
      </c>
      <c r="AB25" s="71"/>
      <c r="AC25" s="55">
        <v>3.0413793103448277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9.0893182506913277</v>
      </c>
      <c r="AP25" s="52">
        <f t="shared" si="1"/>
        <v>2.15</v>
      </c>
      <c r="AQ25" s="55">
        <f>SUM(AO25:AP25)</f>
        <v>11.239318250691328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2.8027777777777776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2.8027777777777776</v>
      </c>
      <c r="AP30" s="52">
        <f t="shared" si="1"/>
        <v>0</v>
      </c>
      <c r="AQ30" s="55">
        <f t="shared" si="2"/>
        <v>2.8027777777777776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60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31214.769532160684</v>
      </c>
      <c r="AP38" s="55">
        <f>SUM(AP12,AP18,AP24:AP37)</f>
        <v>6524.0149999999994</v>
      </c>
      <c r="AQ38" s="55">
        <f>SUM(AO38:AP38)</f>
        <v>37738.784532160687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18.100000000000001</v>
      </c>
      <c r="H39" s="57"/>
      <c r="I39" s="57">
        <v>19.7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57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2017-05-29T16:20:02Z</dcterms:modified>
</cp:coreProperties>
</file>