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<sst xmlns="http://schemas.openxmlformats.org/spreadsheetml/2006/main" count="340" uniqueCount="64">
  <si>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</si>
  <si>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</si>
  <si>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</si>
  <si>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</si>
  <si>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</si>
  <si>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</si>
  <si>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</si>
  <si>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</si>
  <si>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</si>
  <si>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</si>
  <si>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</si>
  <si>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</si>
  <si>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</si>
  <si>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</si>
  <si>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</si>
  <si>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</si>
  <si>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</si>
  <si>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</si>
  <si>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</si>
  <si>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</si>
  <si>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</si>
  <si>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</si>
  <si>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</si>
  <si>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</si>
  <si>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</si>
  <si>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</si>
  <si>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</si>
  <si>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</si>
  <si>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</si>
  <si>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</si>
  <si>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</si>
  <si>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</si>
  <si>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</si>
  <si>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</si>
  <si>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</si>
  <si>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</si>
  <si>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</si>
  <si>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</si>
  <si>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</si>
  <si>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</si>
  <si>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</si>
  <si>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</si>
  <si>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</si>
  <si>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</si>
  <si>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</si>
  <si>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</si>
  <si>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</si>
  <si>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</si>
  <si>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</si>
  <si>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</si>
  <si>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</si>
  <si>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</si>
  <si>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</si>
  <si>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</si>
  <si>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</si>
  <si>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</si>
  <si>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</si>
  <si>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</si>
  <si>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</si>
  <si>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 xml:space="preserve"> GCQ/mfm/due/jsr</t>
  </si>
  <si>
    <t xml:space="preserve">        Fecha  : 28/05/2014</t>
  </si>
  <si>
    <t>Callao, 29 mayo del 2014</t>
  </si>
  <si>
    <t>11.0 y 13.5</t>
  </si>
  <si>
    <t>R.M.N° 087-2014-PRODUCE, R.M.N° 089-2014-PRODUCE,  R.M.N° 109-2014-PRODUCE, R.M.N° 123-2014-PRODUCE, R.M.N° 163-2014-PRODUCE, R.M.N° 175-2014-PRODUCE.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</si>
</sst>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18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20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188" fontId="23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J54" sqref="J5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57421875" style="2" customWidth="1"/>
    <col min="4" max="4" width="21.00390625" style="2" customWidth="1"/>
    <col min="5" max="5" width="20.421875" style="2" customWidth="1"/>
    <col min="6" max="6" width="24.421875" style="2" customWidth="1"/>
    <col min="7" max="7" width="19.8515625" style="2" customWidth="1"/>
    <col min="8" max="8" width="18.7109375" style="2" customWidth="1"/>
    <col min="9" max="9" width="19.57421875" style="2" bestFit="1" customWidth="1"/>
    <col min="10" max="10" width="16.57421875" style="2" bestFit="1" customWidth="1"/>
    <col min="11" max="11" width="16.421875" style="2" customWidth="1"/>
    <col min="12" max="12" width="18.7109375" style="2" customWidth="1"/>
    <col min="13" max="16" width="16.421875" style="2" customWidth="1"/>
    <col min="17" max="20" width="18.140625" style="2" customWidth="1"/>
    <col min="21" max="27" width="20.421875" style="2" customWidth="1"/>
    <col min="28" max="28" width="16.421875" style="2" customWidth="1"/>
    <col min="29" max="29" width="23.28125" style="2" customWidth="1"/>
    <col min="30" max="32" width="17.57421875" style="2" customWidth="1"/>
    <col min="33" max="33" width="25.00390625" style="2" customWidth="1"/>
    <col min="34" max="36" width="17.57421875" style="2" customWidth="1"/>
    <col min="37" max="37" width="19.8515625" style="2" customWidth="1"/>
    <col min="38" max="38" width="17.57421875" style="2" customWidth="1"/>
    <col min="39" max="39" width="20.421875" style="2" customWidth="1"/>
    <col min="40" max="40" width="17.57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35.2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7" t="s">
        <v>44</v>
      </c>
      <c r="AN4" s="97"/>
      <c r="AO4" s="97"/>
      <c r="AP4" s="97"/>
      <c r="AQ4" s="97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8"/>
      <c r="AP5" s="98"/>
      <c r="AQ5" s="98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9" t="s">
        <v>60</v>
      </c>
      <c r="AP6" s="99"/>
      <c r="AQ6" s="99"/>
    </row>
    <row r="7" spans="2:43" ht="21.75" customHeight="1">
      <c r="B7" s="15" t="s">
        <v>2</v>
      </c>
      <c r="C7" s="12" t="s">
        <v>63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101"/>
      <c r="I8" s="92" t="s">
        <v>46</v>
      </c>
      <c r="J8" s="100"/>
      <c r="K8" s="92" t="s">
        <v>7</v>
      </c>
      <c r="L8" s="100"/>
      <c r="M8" s="92" t="s">
        <v>8</v>
      </c>
      <c r="N8" s="100"/>
      <c r="O8" s="92" t="s">
        <v>9</v>
      </c>
      <c r="P8" s="100"/>
      <c r="Q8" s="92" t="s">
        <v>10</v>
      </c>
      <c r="R8" s="93"/>
      <c r="S8" s="92" t="s">
        <v>11</v>
      </c>
      <c r="T8" s="93"/>
      <c r="U8" s="92" t="s">
        <v>12</v>
      </c>
      <c r="V8" s="93"/>
      <c r="W8" s="92" t="s">
        <v>13</v>
      </c>
      <c r="X8" s="93"/>
      <c r="Y8" s="94" t="s">
        <v>14</v>
      </c>
      <c r="Z8" s="95"/>
      <c r="AA8" s="94" t="s">
        <v>47</v>
      </c>
      <c r="AB8" s="95"/>
      <c r="AC8" s="104" t="s">
        <v>15</v>
      </c>
      <c r="AD8" s="93"/>
      <c r="AE8" s="104" t="s">
        <v>55</v>
      </c>
      <c r="AF8" s="93"/>
      <c r="AG8" s="104" t="s">
        <v>56</v>
      </c>
      <c r="AH8" s="93"/>
      <c r="AI8" s="104" t="s">
        <v>43</v>
      </c>
      <c r="AJ8" s="93"/>
      <c r="AK8" s="104" t="s">
        <v>57</v>
      </c>
      <c r="AL8" s="93"/>
      <c r="AM8" s="92" t="s">
        <v>58</v>
      </c>
      <c r="AN8" s="93"/>
      <c r="AO8" s="102" t="s">
        <v>16</v>
      </c>
      <c r="AP8" s="103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591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715</v>
      </c>
      <c r="R10" s="64">
        <v>345</v>
      </c>
      <c r="S10" s="64">
        <v>560</v>
      </c>
      <c r="T10" s="64">
        <v>510</v>
      </c>
      <c r="U10" s="64">
        <v>60</v>
      </c>
      <c r="V10" s="64">
        <v>470</v>
      </c>
      <c r="W10" s="64">
        <v>685</v>
      </c>
      <c r="X10" s="64">
        <v>470</v>
      </c>
      <c r="Y10" s="64">
        <v>2614</v>
      </c>
      <c r="Z10" s="64">
        <v>1046</v>
      </c>
      <c r="AA10" s="64">
        <v>2049</v>
      </c>
      <c r="AB10" s="64">
        <v>0</v>
      </c>
      <c r="AC10" s="64">
        <v>3390</v>
      </c>
      <c r="AD10" s="64">
        <v>0</v>
      </c>
      <c r="AE10" s="64">
        <v>0</v>
      </c>
      <c r="AF10" s="64">
        <v>0</v>
      </c>
      <c r="AG10" s="64">
        <v>2216</v>
      </c>
      <c r="AH10" s="64">
        <v>0</v>
      </c>
      <c r="AI10" s="64">
        <v>0</v>
      </c>
      <c r="AJ10" s="64">
        <v>0</v>
      </c>
      <c r="AK10" s="64">
        <v>392</v>
      </c>
      <c r="AL10" s="64">
        <v>0</v>
      </c>
      <c r="AM10" s="64">
        <v>799.465</v>
      </c>
      <c r="AN10" s="64">
        <v>101.855</v>
      </c>
      <c r="AO10" s="65">
        <f>SUMIF($C$9:$AN$9,"I.Mad",B10:AM10)</f>
        <v>13480.465</v>
      </c>
      <c r="AP10" s="65">
        <f aca="true" t="shared" si="0" ref="AO10:AP12">SUMIF($C$9:$AN$9,"I.Mad",C10:AN10)</f>
        <v>3533.855</v>
      </c>
      <c r="AQ10" s="65">
        <f>SUM(AO10:AP10)</f>
        <v>17014.32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>
        <v>25</v>
      </c>
      <c r="G11" s="66" t="s">
        <v>22</v>
      </c>
      <c r="H11" s="66" t="s">
        <v>22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12</v>
      </c>
      <c r="R11" s="66">
        <v>7</v>
      </c>
      <c r="S11" s="66">
        <v>9</v>
      </c>
      <c r="T11" s="66">
        <v>16</v>
      </c>
      <c r="U11" s="64">
        <v>3</v>
      </c>
      <c r="V11" s="64">
        <v>18</v>
      </c>
      <c r="W11" s="64">
        <v>12</v>
      </c>
      <c r="X11" s="64">
        <v>19</v>
      </c>
      <c r="Y11" s="64">
        <v>74</v>
      </c>
      <c r="Z11" s="64">
        <v>44</v>
      </c>
      <c r="AA11" s="64">
        <v>16</v>
      </c>
      <c r="AB11" s="66" t="s">
        <v>22</v>
      </c>
      <c r="AC11" s="66">
        <v>35</v>
      </c>
      <c r="AD11" s="66" t="s">
        <v>22</v>
      </c>
      <c r="AE11" s="66" t="s">
        <v>22</v>
      </c>
      <c r="AF11" s="66" t="s">
        <v>22</v>
      </c>
      <c r="AG11" s="66">
        <v>8</v>
      </c>
      <c r="AH11" s="66" t="s">
        <v>22</v>
      </c>
      <c r="AI11" s="66" t="s">
        <v>22</v>
      </c>
      <c r="AJ11" s="66" t="s">
        <v>22</v>
      </c>
      <c r="AK11" s="66">
        <v>3</v>
      </c>
      <c r="AL11" s="66" t="s">
        <v>22</v>
      </c>
      <c r="AM11" s="66">
        <v>11</v>
      </c>
      <c r="AN11" s="66">
        <v>4</v>
      </c>
      <c r="AO11" s="65">
        <f t="shared" si="0"/>
        <v>183</v>
      </c>
      <c r="AP11" s="65">
        <f t="shared" si="0"/>
        <v>133</v>
      </c>
      <c r="AQ11" s="65">
        <f>SUM(AO11:AP11)</f>
        <v>316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>
        <v>6</v>
      </c>
      <c r="G12" s="66" t="s">
        <v>22</v>
      </c>
      <c r="H12" s="66" t="s">
        <v>22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5</v>
      </c>
      <c r="R12" s="66">
        <v>3</v>
      </c>
      <c r="S12" s="66">
        <v>4</v>
      </c>
      <c r="T12" s="66">
        <v>5</v>
      </c>
      <c r="U12" s="64">
        <v>1</v>
      </c>
      <c r="V12" s="64">
        <v>6</v>
      </c>
      <c r="W12" s="64">
        <v>7</v>
      </c>
      <c r="X12" s="64">
        <v>3</v>
      </c>
      <c r="Y12" s="64">
        <v>10</v>
      </c>
      <c r="Z12" s="64">
        <v>7</v>
      </c>
      <c r="AA12" s="64">
        <v>4</v>
      </c>
      <c r="AB12" s="66" t="s">
        <v>22</v>
      </c>
      <c r="AC12" s="66">
        <v>11</v>
      </c>
      <c r="AD12" s="66" t="s">
        <v>22</v>
      </c>
      <c r="AE12" s="66" t="s">
        <v>22</v>
      </c>
      <c r="AF12" s="66" t="s">
        <v>22</v>
      </c>
      <c r="AG12" s="66">
        <v>4</v>
      </c>
      <c r="AH12" s="66" t="s">
        <v>22</v>
      </c>
      <c r="AI12" s="66" t="s">
        <v>22</v>
      </c>
      <c r="AJ12" s="66" t="s">
        <v>22</v>
      </c>
      <c r="AK12" s="66">
        <v>2</v>
      </c>
      <c r="AL12" s="66" t="s">
        <v>22</v>
      </c>
      <c r="AM12" s="66">
        <v>3</v>
      </c>
      <c r="AN12" s="66">
        <v>3</v>
      </c>
      <c r="AO12" s="65">
        <f t="shared" si="0"/>
        <v>51</v>
      </c>
      <c r="AP12" s="65">
        <f t="shared" si="0"/>
        <v>33</v>
      </c>
      <c r="AQ12" s="65">
        <f>SUM(AO12:AP12)</f>
        <v>84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>
        <v>1.3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4.133402705540327</v>
      </c>
      <c r="R13" s="66">
        <v>3.141658036794449</v>
      </c>
      <c r="S13" s="66">
        <v>2.0298155907531568</v>
      </c>
      <c r="T13" s="66">
        <v>0</v>
      </c>
      <c r="U13" s="64">
        <v>0</v>
      </c>
      <c r="V13" s="64">
        <v>2.570517631396746</v>
      </c>
      <c r="W13" s="64">
        <v>0.6410863171849104</v>
      </c>
      <c r="X13" s="64">
        <v>4.705651054964196</v>
      </c>
      <c r="Y13" s="64">
        <v>0</v>
      </c>
      <c r="Z13" s="64">
        <v>0</v>
      </c>
      <c r="AA13" s="64">
        <v>0</v>
      </c>
      <c r="AB13" s="66" t="s">
        <v>22</v>
      </c>
      <c r="AC13" s="66">
        <v>1.04</v>
      </c>
      <c r="AD13" s="66" t="s">
        <v>22</v>
      </c>
      <c r="AE13" s="66" t="s">
        <v>22</v>
      </c>
      <c r="AF13" s="66" t="s">
        <v>22</v>
      </c>
      <c r="AG13" s="66">
        <v>38.4</v>
      </c>
      <c r="AH13" s="66" t="s">
        <v>22</v>
      </c>
      <c r="AI13" s="66" t="s">
        <v>22</v>
      </c>
      <c r="AJ13" s="66" t="s">
        <v>22</v>
      </c>
      <c r="AK13" s="66">
        <v>31.46</v>
      </c>
      <c r="AL13" s="66" t="s">
        <v>22</v>
      </c>
      <c r="AM13" s="66">
        <v>3</v>
      </c>
      <c r="AN13" s="66">
        <v>3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>
        <v>12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>
        <v>13</v>
      </c>
      <c r="R14" s="72">
        <v>13.5</v>
      </c>
      <c r="S14" s="72">
        <v>13</v>
      </c>
      <c r="T14" s="72">
        <v>13.5</v>
      </c>
      <c r="U14" s="71">
        <v>0</v>
      </c>
      <c r="V14" s="71">
        <v>13</v>
      </c>
      <c r="W14" s="71">
        <v>14</v>
      </c>
      <c r="X14" s="71">
        <v>13.5</v>
      </c>
      <c r="Y14" s="71">
        <v>14</v>
      </c>
      <c r="Z14" s="71">
        <v>14</v>
      </c>
      <c r="AA14" s="71">
        <v>13.5</v>
      </c>
      <c r="AB14" s="72" t="s">
        <v>22</v>
      </c>
      <c r="AC14" s="72">
        <v>13.5</v>
      </c>
      <c r="AD14" s="72" t="s">
        <v>22</v>
      </c>
      <c r="AE14" s="72" t="s">
        <v>22</v>
      </c>
      <c r="AF14" s="72" t="s">
        <v>22</v>
      </c>
      <c r="AG14" s="91" t="s">
        <v>62</v>
      </c>
      <c r="AH14" s="72" t="s">
        <v>22</v>
      </c>
      <c r="AI14" s="72" t="s">
        <v>22</v>
      </c>
      <c r="AJ14" s="72" t="s">
        <v>22</v>
      </c>
      <c r="AK14" s="72">
        <v>13</v>
      </c>
      <c r="AL14" s="72" t="s">
        <v>22</v>
      </c>
      <c r="AM14" s="72">
        <v>13</v>
      </c>
      <c r="AN14" s="72">
        <v>13.5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8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>
        <v>1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1</v>
      </c>
      <c r="AP28" s="69">
        <f t="shared" si="2"/>
        <v>0</v>
      </c>
      <c r="AQ28" s="69">
        <f t="shared" si="3"/>
        <v>1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591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715</v>
      </c>
      <c r="R36" s="69">
        <f t="shared" si="4"/>
        <v>345</v>
      </c>
      <c r="S36" s="69">
        <f t="shared" si="4"/>
        <v>560</v>
      </c>
      <c r="T36" s="69">
        <f t="shared" si="4"/>
        <v>510</v>
      </c>
      <c r="U36" s="69">
        <f aca="true" t="shared" si="5" ref="U36:AA36">+SUM(U10,U16,U22:U35)</f>
        <v>60</v>
      </c>
      <c r="V36" s="69">
        <f t="shared" si="5"/>
        <v>470</v>
      </c>
      <c r="W36" s="69">
        <f t="shared" si="5"/>
        <v>685</v>
      </c>
      <c r="X36" s="69">
        <f t="shared" si="5"/>
        <v>470</v>
      </c>
      <c r="Y36" s="69">
        <f t="shared" si="5"/>
        <v>2614</v>
      </c>
      <c r="Z36" s="69">
        <f t="shared" si="5"/>
        <v>1046</v>
      </c>
      <c r="AA36" s="69">
        <f t="shared" si="5"/>
        <v>2050</v>
      </c>
      <c r="AB36" s="69">
        <f t="shared" si="4"/>
        <v>0</v>
      </c>
      <c r="AC36" s="69">
        <f t="shared" si="4"/>
        <v>3390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2216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392</v>
      </c>
      <c r="AL36" s="69">
        <f t="shared" si="4"/>
        <v>0</v>
      </c>
      <c r="AM36" s="69">
        <f>+SUM(AM10,AM16,AM22:AM35)</f>
        <v>799.465</v>
      </c>
      <c r="AN36" s="69">
        <f t="shared" si="4"/>
        <v>101.855</v>
      </c>
      <c r="AO36" s="69">
        <f>SUM(AO10,AO16,AO22:AO35)</f>
        <v>13481.465</v>
      </c>
      <c r="AP36" s="69">
        <f>SUM(AP10,AP16,AP22:AP35)</f>
        <v>3533.855</v>
      </c>
      <c r="AQ36" s="69">
        <f>SUM(AO36:AP36)</f>
        <v>17015.32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20.7</v>
      </c>
      <c r="H37" s="71"/>
      <c r="I37" s="71">
        <v>22.2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16.1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2014-05-29T18:20:11Z</dcterms:modified>
  <cp:category/>
  <cp:version/>
  <cp:contentType/>
  <cp:contentStatus/>
</cp:coreProperties>
</file>