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<sst xmlns="http://schemas.openxmlformats.org/spreadsheetml/2006/main" count="343" uniqueCount="66">
  <si>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</si>
  <si>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</si>
  <si>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</si>
  <si>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</si>
  <si>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</si>
  <si>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</si>
  <si>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</si>
  <si>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</si>
  <si>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</si>
  <si>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</si>
  <si>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</si>
  <si>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</si>
  <si>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</si>
  <si>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</si>
  <si>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</si>
  <si>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</si>
  <si>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</si>
  <si>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</si>
  <si>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</si>
  <si>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</si>
  <si>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</si>
  <si>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</si>
  <si>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</si>
  <si>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</si>
  <si>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</si>
  <si>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</si>
  <si>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</si>
  <si>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</si>
  <si>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</si>
  <si>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</si>
  <si>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</si>
  <si>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</si>
  <si>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</si>
  <si>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</si>
  <si>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</si>
  <si>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</si>
  <si>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</si>
  <si>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</si>
  <si>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</si>
  <si>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</si>
  <si>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</si>
  <si>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</si>
  <si>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</si>
  <si>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</si>
  <si>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</si>
  <si>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</si>
  <si>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</si>
  <si>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</si>
  <si>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</si>
  <si>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</si>
  <si>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</si>
  <si>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</si>
  <si>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</si>
  <si>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</si>
  <si>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</si>
  <si>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</si>
  <si>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</si>
  <si>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</si>
  <si>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</si>
  <si>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</si>
  <si>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</si>
  <si>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</si>
  <si>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</si>
  <si>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 xml:space="preserve">        Fecha  : 28/04/2017</t>
  </si>
  <si>
    <t>Callao, 29 de abril del 2017</t>
  </si>
  <si>
    <t>12.0y13.0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</si>
</sst>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H18" sqref="AH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34.5703125" style="2" customWidth="1"/>
    <col min="28" max="28" width="22.28515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63</v>
      </c>
      <c r="AP8" s="119"/>
      <c r="AQ8" s="119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1666</v>
      </c>
      <c r="G12" s="51">
        <v>3139.7767148832809</v>
      </c>
      <c r="H12" s="51">
        <v>5392.1050000000005</v>
      </c>
      <c r="I12" s="51">
        <v>5030.8999999999996</v>
      </c>
      <c r="J12" s="51">
        <v>505.28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6150</v>
      </c>
      <c r="R12" s="51">
        <v>200</v>
      </c>
      <c r="S12" s="51">
        <v>2885</v>
      </c>
      <c r="T12" s="51">
        <v>125</v>
      </c>
      <c r="U12" s="51">
        <v>635</v>
      </c>
      <c r="V12" s="51">
        <v>735</v>
      </c>
      <c r="W12" s="51">
        <v>3880</v>
      </c>
      <c r="X12" s="51">
        <v>0</v>
      </c>
      <c r="Y12" s="51">
        <v>3096.2735795454541</v>
      </c>
      <c r="Z12" s="51">
        <v>207.13499999999999</v>
      </c>
      <c r="AA12" s="51">
        <v>1028.0419999999999</v>
      </c>
      <c r="AB12" s="51">
        <v>0</v>
      </c>
      <c r="AC12" s="51">
        <v>4645.902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133.27999999999997</v>
      </c>
      <c r="AN12" s="51">
        <v>0</v>
      </c>
      <c r="AO12" s="52">
        <f>SUMIF($C$11:$AN$11,"Ind*",C12:AN12)</f>
        <v>30624.174294428733</v>
      </c>
      <c r="AP12" s="52">
        <f>SUMIF($C$11:$AN$11,"I.Mad",C12:AN12)</f>
        <v>8830.52</v>
      </c>
      <c r="AQ12" s="52">
        <f>SUM(AO12:AP12)</f>
        <v>39454.694294428729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30</v>
      </c>
      <c r="G13" s="53">
        <v>18</v>
      </c>
      <c r="H13" s="53">
        <v>76</v>
      </c>
      <c r="I13" s="53">
        <v>26</v>
      </c>
      <c r="J13" s="53">
        <v>19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40</v>
      </c>
      <c r="R13" s="53">
        <v>2</v>
      </c>
      <c r="S13" s="53">
        <v>15</v>
      </c>
      <c r="T13" s="53">
        <v>2</v>
      </c>
      <c r="U13" s="53">
        <v>7</v>
      </c>
      <c r="V13" s="53">
        <v>11</v>
      </c>
      <c r="W13" s="53">
        <v>15</v>
      </c>
      <c r="X13" s="53" t="s">
        <v>20</v>
      </c>
      <c r="Y13" s="53">
        <v>19</v>
      </c>
      <c r="Z13" s="53">
        <v>2</v>
      </c>
      <c r="AA13" s="53">
        <v>5</v>
      </c>
      <c r="AB13" s="53" t="s">
        <v>20</v>
      </c>
      <c r="AC13" s="53">
        <v>25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</v>
      </c>
      <c r="AN13" s="53" t="s">
        <v>20</v>
      </c>
      <c r="AO13" s="52">
        <f>SUMIF($C$11:$AN$11,"Ind*",C13:AN13)</f>
        <v>173</v>
      </c>
      <c r="AP13" s="52">
        <f>SUMIF($C$11:$AN$11,"I.Mad",C13:AN13)</f>
        <v>142</v>
      </c>
      <c r="AQ13" s="52">
        <f>SUM(AO13:AP13)</f>
        <v>315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3</v>
      </c>
      <c r="G14" s="53">
        <v>7</v>
      </c>
      <c r="H14" s="53">
        <v>13</v>
      </c>
      <c r="I14" s="53">
        <v>7</v>
      </c>
      <c r="J14" s="53">
        <v>3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9</v>
      </c>
      <c r="R14" s="53">
        <v>1</v>
      </c>
      <c r="S14" s="53">
        <v>5</v>
      </c>
      <c r="T14" s="53">
        <v>1</v>
      </c>
      <c r="U14" s="53">
        <v>2</v>
      </c>
      <c r="V14" s="53">
        <v>3</v>
      </c>
      <c r="W14" s="53">
        <v>7</v>
      </c>
      <c r="X14" s="53" t="s">
        <v>20</v>
      </c>
      <c r="Y14" s="53">
        <v>3</v>
      </c>
      <c r="Z14" s="53">
        <v>2</v>
      </c>
      <c r="AA14" s="53">
        <v>3</v>
      </c>
      <c r="AB14" s="53" t="s">
        <v>20</v>
      </c>
      <c r="AC14" s="53">
        <v>8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1</v>
      </c>
      <c r="AN14" s="53" t="s">
        <v>20</v>
      </c>
      <c r="AO14" s="52">
        <f>SUMIF($C$11:$AN$11,"Ind*",C14:AN14)</f>
        <v>52</v>
      </c>
      <c r="AP14" s="52">
        <f>SUMIF($C$11:$AN$11,"I.Mad",C14:AN14)</f>
        <v>26</v>
      </c>
      <c r="AQ14" s="52">
        <f>SUM(AO14:AP14)</f>
        <v>78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1.672720130443637</v>
      </c>
      <c r="G15" s="53">
        <v>2.5719169093652448</v>
      </c>
      <c r="H15" s="53">
        <v>0.70171750648591569</v>
      </c>
      <c r="I15" s="53">
        <v>2.2789355681550889</v>
      </c>
      <c r="J15" s="53">
        <v>0.73867320283084936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15.443960631098061</v>
      </c>
      <c r="R15" s="53">
        <v>27.173913043478262</v>
      </c>
      <c r="S15" s="53">
        <v>46.721580140364146</v>
      </c>
      <c r="T15" s="53">
        <v>40.109890109890124</v>
      </c>
      <c r="U15" s="53">
        <v>59.983585603960819</v>
      </c>
      <c r="V15" s="53">
        <v>58.084816990041531</v>
      </c>
      <c r="W15" s="53">
        <v>45.126824939442727</v>
      </c>
      <c r="X15" s="53" t="s">
        <v>20</v>
      </c>
      <c r="Y15" s="53">
        <v>28.331671611037461</v>
      </c>
      <c r="Z15" s="53">
        <v>40.6257379894964</v>
      </c>
      <c r="AA15" s="53">
        <v>35.956413415571532</v>
      </c>
      <c r="AB15" s="53" t="s">
        <v>20</v>
      </c>
      <c r="AC15" s="53">
        <v>42.011524220838275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30.319148936170208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14.5</v>
      </c>
      <c r="H16" s="58">
        <v>14</v>
      </c>
      <c r="I16" s="58">
        <v>14</v>
      </c>
      <c r="J16" s="58">
        <v>14.5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>
        <v>12.5</v>
      </c>
      <c r="S16" s="58">
        <v>11</v>
      </c>
      <c r="T16" s="58">
        <v>11</v>
      </c>
      <c r="U16" s="58">
        <v>11.5</v>
      </c>
      <c r="V16" s="58">
        <v>11.5</v>
      </c>
      <c r="W16" s="58">
        <v>11.5</v>
      </c>
      <c r="X16" s="58" t="s">
        <v>20</v>
      </c>
      <c r="Y16" s="58">
        <v>11.5</v>
      </c>
      <c r="Z16" s="58">
        <v>13</v>
      </c>
      <c r="AA16" s="58" t="s">
        <v>65</v>
      </c>
      <c r="AB16" s="58" t="s">
        <v>20</v>
      </c>
      <c r="AC16" s="58" t="s">
        <v>65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1.79</v>
      </c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>
        <v>0.91642045454545451</v>
      </c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2.7064204545454547</v>
      </c>
      <c r="AP25" s="52">
        <f t="shared" ref="AP25:AP37" si="2">SUMIF($C$11:$AN$11,"I.Mad",C25:AN25)</f>
        <v>0</v>
      </c>
      <c r="AQ25" s="71">
        <f>SUM(AO25:AP25)</f>
        <v>2.7064204545454547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>
        <v>20.550375170422395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20.550375170422395</v>
      </c>
      <c r="AP27" s="52">
        <f t="shared" si="2"/>
        <v>0</v>
      </c>
      <c r="AQ27" s="55">
        <f t="shared" si="0"/>
        <v>20.550375170422395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>
        <v>1.958</v>
      </c>
      <c r="AB30" s="55"/>
      <c r="AC30" s="55">
        <v>4.0980000000000008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6.0560000000000009</v>
      </c>
      <c r="AP30" s="52">
        <f t="shared" si="2"/>
        <v>0</v>
      </c>
      <c r="AQ30" s="55">
        <f t="shared" si="0"/>
        <v>6.0560000000000009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1666</v>
      </c>
      <c r="G38" s="55">
        <f t="shared" si="3"/>
        <v>3160.3270900537032</v>
      </c>
      <c r="H38" s="55">
        <f t="shared" si="3"/>
        <v>5392.1050000000005</v>
      </c>
      <c r="I38" s="55">
        <f t="shared" si="3"/>
        <v>5032.6899999999996</v>
      </c>
      <c r="J38" s="55">
        <f t="shared" si="3"/>
        <v>505.28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6150</v>
      </c>
      <c r="R38" s="55">
        <f t="shared" si="3"/>
        <v>200</v>
      </c>
      <c r="S38" s="55">
        <f t="shared" si="3"/>
        <v>2885</v>
      </c>
      <c r="T38" s="55">
        <f t="shared" si="3"/>
        <v>125</v>
      </c>
      <c r="U38" s="55">
        <f t="shared" si="3"/>
        <v>635</v>
      </c>
      <c r="V38" s="55">
        <f t="shared" si="3"/>
        <v>735</v>
      </c>
      <c r="W38" s="55">
        <f t="shared" si="3"/>
        <v>3880</v>
      </c>
      <c r="X38" s="55">
        <f t="shared" si="3"/>
        <v>0</v>
      </c>
      <c r="Y38" s="55">
        <f t="shared" si="3"/>
        <v>3097.1899999999996</v>
      </c>
      <c r="Z38" s="55">
        <f t="shared" si="3"/>
        <v>207.13499999999999</v>
      </c>
      <c r="AA38" s="55">
        <f t="shared" si="3"/>
        <v>1030</v>
      </c>
      <c r="AB38" s="55">
        <f t="shared" si="3"/>
        <v>0</v>
      </c>
      <c r="AC38" s="55">
        <f t="shared" si="3"/>
        <v>4650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133.27999999999997</v>
      </c>
      <c r="AN38" s="55">
        <f t="shared" si="3"/>
        <v>0</v>
      </c>
      <c r="AO38" s="55">
        <f>SUM(AO12,AO18,AO24:AO37)</f>
        <v>30653.487090053703</v>
      </c>
      <c r="AP38" s="55">
        <f>SUM(AP12,AP18,AP24:AP37)</f>
        <v>8830.52</v>
      </c>
      <c r="AQ38" s="55">
        <f>SUM(AO38:AP38)</f>
        <v>39484.007090053703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19.7</v>
      </c>
      <c r="H39" s="57"/>
      <c r="I39" s="57">
        <v>21.6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2017-05-02T15:43:44Z</dcterms:modified>
</cp:coreProperties>
</file>