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8164D6E7-4FAE-E747-82AC-28EF713B9E24}" xr6:coauthVersionLast="47" xr6:coauthVersionMax="47" xr10:uidLastSave="{00000000-0000-0000-0000-000000000000}"/>
  <bookViews>
    <workbookView showSheetTabs="0" xWindow="0" yWindow="0" windowWidth="20490" windowHeight="77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/>
  <c r="AP39" i="1"/>
  <c r="AO39" i="1"/>
  <c r="AP38" i="1"/>
  <c r="AO38" i="1"/>
  <c r="AP37" i="1"/>
  <c r="AO37" i="1"/>
  <c r="AQ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/>
  <c r="AP18" i="1"/>
  <c r="AO18" i="1"/>
  <c r="AP14" i="1"/>
  <c r="AO14" i="1"/>
  <c r="AP13" i="1"/>
  <c r="AO13" i="1"/>
  <c r="AP12" i="1"/>
  <c r="AO12" i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/>
</calcChain>
</file>

<file path=xl/sharedStrings.xml><?xml version="1.0" encoding="utf-8"?>
<sst xmlns="http://schemas.openxmlformats.org/spreadsheetml/2006/main" count="408" uniqueCount="69">
  <si>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</si>
  <si>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</si>
  <si>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</si>
  <si>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</si>
  <si>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</si>
  <si>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</si>
  <si>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</si>
  <si>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</si>
  <si>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</si>
  <si>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</si>
  <si>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</si>
  <si>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</si>
  <si>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</si>
  <si>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</si>
  <si>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</si>
  <si>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</si>
  <si>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</si>
  <si>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</si>
  <si>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</si>
  <si>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</si>
  <si>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</si>
  <si>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</si>
  <si>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</si>
  <si>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</si>
  <si>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</si>
  <si>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</si>
  <si>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</si>
  <si>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</si>
  <si>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</si>
  <si>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</si>
  <si>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</si>
  <si>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</si>
  <si>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</si>
  <si>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</si>
  <si>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</si>
  <si>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</si>
  <si>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</si>
  <si>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</si>
  <si>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</si>
  <si>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</si>
  <si>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</si>
  <si>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</si>
  <si>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</si>
  <si>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</si>
  <si>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</si>
  <si>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</si>
  <si>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</si>
  <si>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</si>
  <si>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</si>
  <si>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</si>
  <si>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</si>
  <si>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</si>
  <si>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</si>
  <si>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</si>
  <si>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</si>
  <si>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</si>
  <si>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</si>
  <si>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</si>
  <si>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</si>
  <si>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</si>
  <si>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</si>
  <si>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</si>
  <si>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</si>
  <si>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</si>
  <si>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</si>
  <si>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</si>
  <si>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28/01/2022</t>
  </si>
  <si>
    <t>Callao, 31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</si>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</sst>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 xr:uid="{00000000-0005-0000-0000-000000000000}"/>
    <cellStyle name="Euro" xfId="4" xr:uid="{00000000-0005-0000-0000-000001000000}"/>
    <cellStyle name="Normal" xfId="0" builtinId="0"/>
    <cellStyle name="Normal 2" xfId="5" xr:uid="{00000000-0005-0000-0000-000003000000}"/>
    <cellStyle name="Normal 2 2" xfId="8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00000000-0005-0000-0000-000007000000}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F16" zoomScale="23" zoomScaleNormal="23" workbookViewId="0">
      <selection activeCell="G43" sqref="G43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0.07031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31.1484375" style="1" customWidth="1"/>
    <col min="14" max="14" width="28.7226562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7.64453125" style="1" customWidth="1"/>
    <col min="22" max="22" width="26.29296875" style="1" customWidth="1"/>
    <col min="23" max="23" width="31.95703125" style="1" customWidth="1"/>
    <col min="24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  <col min="1015" max="1025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4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3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3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35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2329.77</v>
      </c>
      <c r="AF12" s="30">
        <v>101.8</v>
      </c>
      <c r="AG12" s="30">
        <v>0</v>
      </c>
      <c r="AH12" s="30">
        <v>0</v>
      </c>
      <c r="AI12" s="30">
        <v>0</v>
      </c>
      <c r="AJ12" s="30">
        <v>0</v>
      </c>
      <c r="AK12" s="30">
        <v>1202.895</v>
      </c>
      <c r="AL12" s="30">
        <v>0</v>
      </c>
      <c r="AM12" s="30">
        <v>0</v>
      </c>
      <c r="AN12" s="30">
        <v>0</v>
      </c>
      <c r="AO12" s="30">
        <f>SUMIF($C$11:$AN$11,"Ind",C12:AN12)</f>
        <v>3532.665</v>
      </c>
      <c r="AP12" s="30">
        <f>SUMIF($C$11:$AN$11,"I.Mad",C12:AN12)</f>
        <v>101.8</v>
      </c>
      <c r="AQ12" s="30">
        <f>SUM(AO12:AP12)</f>
        <v>3634.4650000000001</v>
      </c>
      <c r="AS12" s="31"/>
      <c r="AT12" s="32"/>
    </row>
    <row r="13" spans="2:48" ht="50.25" customHeight="1" x14ac:dyDescent="0.5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15</v>
      </c>
      <c r="AF13" s="30">
        <v>1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9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24</v>
      </c>
      <c r="AP13" s="30">
        <f>SUMIF($C$11:$AN$11,"I.Mad",C13:AN13)</f>
        <v>1</v>
      </c>
      <c r="AQ13" s="30">
        <f>SUM(AO13:AP13)</f>
        <v>25</v>
      </c>
      <c r="AS13" s="31"/>
      <c r="AT13" s="34"/>
      <c r="AU13" s="34"/>
      <c r="AV13" s="34"/>
    </row>
    <row r="14" spans="2:48" ht="50.25" customHeight="1" x14ac:dyDescent="0.5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4</v>
      </c>
      <c r="AF14" s="30" t="s">
        <v>68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68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4</v>
      </c>
      <c r="AP14" s="30">
        <f>SUMIF($C$11:$AN$11,"I.Mad",C14:AN14)</f>
        <v>0</v>
      </c>
      <c r="AQ14" s="30">
        <f>SUM(AO14:AP14)</f>
        <v>4</v>
      </c>
      <c r="AT14" s="34"/>
      <c r="AU14" s="34"/>
      <c r="AV14" s="34"/>
    </row>
    <row r="15" spans="2:48" ht="50.25" customHeight="1" x14ac:dyDescent="0.5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61.138210150354716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11.5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35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3.5" x14ac:dyDescent="0.5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3.5" x14ac:dyDescent="0.5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2329.77</v>
      </c>
      <c r="AF41" s="42">
        <f t="shared" si="3"/>
        <v>101.8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1202.895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3532.665</v>
      </c>
      <c r="AP41" s="42">
        <f>SUM(AP12,AP18,AP24:AP37)</f>
        <v>101.8</v>
      </c>
      <c r="AQ41" s="42">
        <f t="shared" si="2"/>
        <v>3634.4650000000001</v>
      </c>
    </row>
    <row r="42" spans="2:43" ht="50.25" customHeight="1" x14ac:dyDescent="0.5">
      <c r="B42" s="29" t="s">
        <v>57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5.5" x14ac:dyDescent="0.3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2022-01-31T17:55:54Z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