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<sst xmlns="http://schemas.openxmlformats.org/spreadsheetml/2006/main" count="400" uniqueCount="69">
  <si>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</si>
  <si>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</si>
  <si>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</si>
  <si>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</si>
  <si>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</si>
  <si>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</si>
  <si>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</si>
  <si>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</si>
  <si>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</si>
  <si>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</si>
  <si>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</si>
  <si>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</si>
  <si>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</si>
  <si>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</si>
  <si>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</si>
  <si>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</si>
  <si>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</si>
  <si>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</si>
  <si>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</si>
  <si>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</si>
  <si>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</si>
  <si>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</si>
  <si>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</si>
  <si>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</si>
  <si>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</si>
  <si>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</si>
  <si>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</si>
  <si>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</si>
  <si>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</si>
  <si>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</si>
  <si>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</si>
  <si>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</si>
  <si>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</si>
  <si>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</si>
  <si>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</si>
  <si>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</si>
  <si>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</si>
  <si>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</si>
  <si>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</si>
  <si>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</si>
  <si>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</si>
  <si>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</si>
  <si>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</si>
  <si>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</si>
  <si>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</si>
  <si>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</si>
  <si>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</si>
  <si>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</si>
  <si>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</si>
  <si>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</si>
  <si>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</si>
  <si>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</si>
  <si>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</si>
  <si>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</si>
  <si>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</si>
  <si>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</si>
  <si>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</si>
  <si>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</si>
  <si>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</si>
  <si>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</si>
  <si>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</si>
  <si>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</si>
  <si>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</si>
  <si>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</si>
  <si>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</si>
  <si>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 xml:space="preserve">        Fecha  : 28/01/2019</t>
  </si>
  <si>
    <t>Callao, 29 de enero del 2019</t>
  </si>
  <si>
    <t>R.M.N°504-2018-PRODUCE,  R.M.N°509-2018-PRODUCE, R.M.N°587-2018-PRODUCE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</si>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</sst>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K16" sqref="K1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65</v>
      </c>
      <c r="AP8" s="116"/>
      <c r="AQ8" s="116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556.25</v>
      </c>
      <c r="AF12" s="50">
        <v>399.86</v>
      </c>
      <c r="AG12" s="50">
        <v>445.11500000000001</v>
      </c>
      <c r="AH12" s="50">
        <v>0</v>
      </c>
      <c r="AI12" s="50">
        <v>0</v>
      </c>
      <c r="AJ12" s="50">
        <v>0</v>
      </c>
      <c r="AK12" s="50">
        <v>1875</v>
      </c>
      <c r="AL12" s="50">
        <v>120</v>
      </c>
      <c r="AM12" s="50">
        <v>0</v>
      </c>
      <c r="AN12" s="50">
        <v>0</v>
      </c>
      <c r="AO12" s="51">
        <f>SUMIF($C$11:$AN$11,"Ind*",C12:AN12)</f>
        <v>2876.3649999999998</v>
      </c>
      <c r="AP12" s="51">
        <f>SUMIF($C$11:$AN$11,"I.Mad",C12:AN12)</f>
        <v>519.86</v>
      </c>
      <c r="AQ12" s="51">
        <f>SUM(AO12:AP12)</f>
        <v>3396.2249999999999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9</v>
      </c>
      <c r="AF13" s="52">
        <v>12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36</v>
      </c>
      <c r="AL13" s="52">
        <v>2</v>
      </c>
      <c r="AM13" s="52" t="s">
        <v>19</v>
      </c>
      <c r="AN13" s="52" t="s">
        <v>19</v>
      </c>
      <c r="AO13" s="51">
        <f>SUMIF($C$11:$AN$11,"Ind*",C13:AN13)</f>
        <v>60</v>
      </c>
      <c r="AP13" s="51">
        <f>SUMIF($C$11:$AN$11,"I.Mad",C13:AN13)</f>
        <v>14</v>
      </c>
      <c r="AQ13" s="51">
        <f>SUM(AO13:AP13)</f>
        <v>74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3</v>
      </c>
      <c r="AF14" s="52">
        <v>3</v>
      </c>
      <c r="AG14" s="52">
        <v>3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68</v>
      </c>
      <c r="AM14" s="52" t="s">
        <v>19</v>
      </c>
      <c r="AN14" s="52" t="s">
        <v>19</v>
      </c>
      <c r="AO14" s="51">
        <f>SUMIF($C$11:$AN$11,"Ind*",C14:AN14)</f>
        <v>13</v>
      </c>
      <c r="AP14" s="51">
        <f>SUMIF($C$11:$AN$11,"I.Mad",C14:AN14)</f>
        <v>3</v>
      </c>
      <c r="AQ14" s="51">
        <f>SUM(AO14:AP14)</f>
        <v>16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38.154496129231219</v>
      </c>
      <c r="AF15" s="52">
        <v>33.182533135397769</v>
      </c>
      <c r="AG15" s="52">
        <v>49.362942498031686</v>
      </c>
      <c r="AH15" s="52" t="s">
        <v>19</v>
      </c>
      <c r="AI15" s="52" t="s">
        <v>19</v>
      </c>
      <c r="AJ15" s="52" t="s">
        <v>19</v>
      </c>
      <c r="AK15" s="52">
        <v>43.8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12.5</v>
      </c>
      <c r="AF16" s="57">
        <v>12.5</v>
      </c>
      <c r="AG16" s="57">
        <v>12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556.25</v>
      </c>
      <c r="AF41" s="54">
        <f t="shared" si="5"/>
        <v>399.86</v>
      </c>
      <c r="AG41" s="54">
        <f t="shared" si="5"/>
        <v>445.11500000000001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1875</v>
      </c>
      <c r="AL41" s="54">
        <f t="shared" si="5"/>
        <v>120</v>
      </c>
      <c r="AM41" s="54">
        <f t="shared" si="5"/>
        <v>0</v>
      </c>
      <c r="AN41" s="54">
        <f t="shared" si="5"/>
        <v>0</v>
      </c>
      <c r="AO41" s="54">
        <f>SUM(AO12,AO18,AO24:AO37)</f>
        <v>2876.3649999999998</v>
      </c>
      <c r="AP41" s="54">
        <f>SUM(AP12,AP18,AP24:AP37)</f>
        <v>519.86</v>
      </c>
      <c r="AQ41" s="54">
        <f>SUM(AO41:AP41)</f>
        <v>3396.2249999999999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20.9</v>
      </c>
      <c r="H42" s="56"/>
      <c r="I42" s="56">
        <v>22.4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2019-01-29T20:07:15Z</dcterms:modified>
</cp:coreProperties>
</file>