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<sst xmlns="http://schemas.openxmlformats.org/spreadsheetml/2006/main" count="410" uniqueCount="68">
  <si>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</si>
  <si>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</si>
  <si>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</si>
  <si>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</si>
  <si>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</si>
  <si>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</si>
  <si>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</si>
  <si>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</si>
  <si>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</si>
  <si>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</si>
  <si>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</si>
  <si>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</si>
  <si>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</si>
  <si>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</si>
  <si>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</si>
  <si>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</si>
  <si>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</si>
  <si>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</si>
  <si>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</si>
  <si>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</si>
  <si>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</si>
  <si>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</si>
  <si>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</si>
  <si>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</si>
  <si>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</si>
  <si>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</si>
  <si>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</si>
  <si>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</si>
  <si>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</si>
  <si>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</si>
  <si>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</si>
  <si>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</si>
  <si>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</si>
  <si>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</si>
  <si>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</si>
  <si>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</si>
  <si>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</si>
  <si>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</si>
  <si>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</si>
  <si>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</si>
  <si>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</si>
  <si>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</si>
  <si>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</si>
  <si>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</si>
  <si>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</si>
  <si>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</si>
  <si>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</si>
  <si>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</si>
  <si>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</si>
  <si>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</si>
  <si>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</si>
  <si>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</si>
  <si>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</si>
  <si>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</si>
  <si>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</si>
  <si>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</si>
  <si>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</si>
  <si>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</si>
  <si>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</si>
  <si>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</si>
  <si>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</si>
  <si>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</si>
  <si>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</si>
  <si>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</si>
  <si>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R.M.N°348-2023-PRODUCE</t>
  </si>
  <si>
    <t>CPT/jsr</t>
  </si>
  <si>
    <t xml:space="preserve">        Fecha  : 27/12/2023</t>
  </si>
  <si>
    <t>Callao,28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</si>
</sst>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N1" zoomScale="24" zoomScaleNormal="24" workbookViewId="0">
      <selection activeCell="B5" sqref="B5:AQ5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39" width="32.44140625" style="1" customWidth="1"/>
    <col min="40" max="40" width="34.8867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43" ht="35.4" x14ac:dyDescent="0.6">
      <c r="B1" s="2" t="s">
        <v>0</v>
      </c>
    </row>
    <row r="2" spans="2:43" ht="30" x14ac:dyDescent="0.5">
      <c r="B2" s="3" t="s">
        <v>1</v>
      </c>
    </row>
    <row r="3" spans="2:43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0.200000000000003" x14ac:dyDescent="0.7">
      <c r="B4" s="55" t="s">
        <v>63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</row>
    <row r="5" spans="2:43" ht="45" customHeight="1" x14ac:dyDescent="0.6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2:43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7" t="s">
        <v>4</v>
      </c>
      <c r="AN6" s="57"/>
      <c r="AO6" s="57"/>
      <c r="AP6" s="57"/>
      <c r="AQ6" s="57"/>
    </row>
    <row r="7" spans="2:43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8"/>
      <c r="AP7" s="58"/>
      <c r="AQ7" s="58"/>
    </row>
    <row r="8" spans="2:43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7" t="s">
        <v>66</v>
      </c>
      <c r="AP8" s="57"/>
      <c r="AQ8" s="57"/>
    </row>
    <row r="9" spans="2:43" ht="28.2" x14ac:dyDescent="0.5">
      <c r="B9" s="4" t="s">
        <v>6</v>
      </c>
      <c r="C9" s="10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6">
      <c r="B10" s="17" t="s">
        <v>7</v>
      </c>
      <c r="C10" s="59" t="s">
        <v>8</v>
      </c>
      <c r="D10" s="59"/>
      <c r="E10" s="59" t="s">
        <v>9</v>
      </c>
      <c r="F10" s="59"/>
      <c r="G10" s="59" t="s">
        <v>10</v>
      </c>
      <c r="H10" s="59"/>
      <c r="I10" s="59" t="s">
        <v>11</v>
      </c>
      <c r="J10" s="59"/>
      <c r="K10" s="59" t="s">
        <v>12</v>
      </c>
      <c r="L10" s="59"/>
      <c r="M10" s="59" t="s">
        <v>13</v>
      </c>
      <c r="N10" s="59"/>
      <c r="O10" s="59" t="s">
        <v>14</v>
      </c>
      <c r="P10" s="59"/>
      <c r="Q10" s="59" t="s">
        <v>15</v>
      </c>
      <c r="R10" s="59"/>
      <c r="S10" s="59" t="s">
        <v>16</v>
      </c>
      <c r="T10" s="59"/>
      <c r="U10" s="59" t="s">
        <v>17</v>
      </c>
      <c r="V10" s="59"/>
      <c r="W10" s="59" t="s">
        <v>18</v>
      </c>
      <c r="X10" s="59"/>
      <c r="Y10" s="60" t="s">
        <v>19</v>
      </c>
      <c r="Z10" s="60"/>
      <c r="AA10" s="59" t="s">
        <v>20</v>
      </c>
      <c r="AB10" s="59"/>
      <c r="AC10" s="59" t="s">
        <v>21</v>
      </c>
      <c r="AD10" s="59"/>
      <c r="AE10" s="59" t="s">
        <v>22</v>
      </c>
      <c r="AF10" s="59"/>
      <c r="AG10" s="59" t="s">
        <v>23</v>
      </c>
      <c r="AH10" s="59"/>
      <c r="AI10" s="59" t="s">
        <v>24</v>
      </c>
      <c r="AJ10" s="59"/>
      <c r="AK10" s="59" t="s">
        <v>25</v>
      </c>
      <c r="AL10" s="59"/>
      <c r="AM10" s="59" t="s">
        <v>26</v>
      </c>
      <c r="AN10" s="59"/>
      <c r="AO10" s="61" t="s">
        <v>27</v>
      </c>
      <c r="AP10" s="61"/>
      <c r="AQ10" s="18" t="s">
        <v>28</v>
      </c>
    </row>
    <row r="11" spans="2:43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1185.4549999999999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1185.4549999999999</v>
      </c>
      <c r="AP12" s="24">
        <f>SUMIF($C$11:$AN$11,"I.Mad",C12:AN12)</f>
        <v>0</v>
      </c>
      <c r="AQ12" s="24">
        <f>SUM(AO12:AP12)</f>
        <v>1185.4549999999999</v>
      </c>
    </row>
    <row r="13" spans="2:43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>
        <v>12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12</v>
      </c>
      <c r="AP13" s="24">
        <f>SUMIF($C$11:$AN$11,"I.Mad",C13:AN13)</f>
        <v>0</v>
      </c>
      <c r="AQ13" s="24">
        <f>SUM(AO13:AP13)</f>
        <v>12</v>
      </c>
    </row>
    <row r="14" spans="2:43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>
        <v>6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6</v>
      </c>
      <c r="AP14" s="24">
        <f>SUMIF($C$11:$AN$11,"I.Mad",C14:AN14)</f>
        <v>0</v>
      </c>
      <c r="AQ14" s="24">
        <f>SUM(AO14:AP14)</f>
        <v>6</v>
      </c>
    </row>
    <row r="15" spans="2:43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>
        <v>35.791671034173703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4" t="s">
        <v>33</v>
      </c>
      <c r="I16" s="24" t="s">
        <v>33</v>
      </c>
      <c r="J16" s="24" t="s">
        <v>33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4" t="s">
        <v>33</v>
      </c>
      <c r="R16" s="24" t="s">
        <v>33</v>
      </c>
      <c r="S16" s="24" t="s">
        <v>33</v>
      </c>
      <c r="T16" s="24" t="s">
        <v>33</v>
      </c>
      <c r="U16" s="24" t="s">
        <v>33</v>
      </c>
      <c r="V16" s="24" t="s">
        <v>33</v>
      </c>
      <c r="W16" s="27">
        <v>11.5</v>
      </c>
      <c r="X16" s="24" t="s">
        <v>33</v>
      </c>
      <c r="Y16" s="24" t="s">
        <v>33</v>
      </c>
      <c r="Z16" s="24" t="s">
        <v>33</v>
      </c>
      <c r="AA16" s="24" t="s">
        <v>33</v>
      </c>
      <c r="AB16" s="27" t="s">
        <v>33</v>
      </c>
      <c r="AC16" s="24" t="s">
        <v>33</v>
      </c>
      <c r="AD16" s="24" t="s">
        <v>33</v>
      </c>
      <c r="AE16" s="24" t="s">
        <v>33</v>
      </c>
      <c r="AF16" s="24" t="s">
        <v>33</v>
      </c>
      <c r="AG16" s="24" t="s">
        <v>33</v>
      </c>
      <c r="AH16" s="24" t="s">
        <v>33</v>
      </c>
      <c r="AI16" s="24" t="s">
        <v>33</v>
      </c>
      <c r="AJ16" s="24" t="s">
        <v>33</v>
      </c>
      <c r="AK16" s="24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5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7"/>
      <c r="J30" s="5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54"/>
      <c r="Z30" s="27"/>
      <c r="AA30" s="27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 t="shared" si="3"/>
        <v>0</v>
      </c>
      <c r="I41" s="32">
        <f t="shared" si="3"/>
        <v>0</v>
      </c>
      <c r="J41" s="32">
        <f t="shared" si="3"/>
        <v>0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0</v>
      </c>
      <c r="W41" s="32">
        <f t="shared" si="3"/>
        <v>1185.4549999999999</v>
      </c>
      <c r="X41" s="32">
        <f t="shared" si="3"/>
        <v>0</v>
      </c>
      <c r="Y41" s="32">
        <f t="shared" si="3"/>
        <v>0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1185.4549999999999</v>
      </c>
      <c r="AP41" s="32">
        <f>SUM(AP12,AP18,AP24:AP37)</f>
        <v>0</v>
      </c>
      <c r="AQ41" s="32">
        <f t="shared" si="2"/>
        <v>1185.4549999999999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65</v>
      </c>
      <c r="C46" s="3"/>
      <c r="G46" s="47"/>
      <c r="J46" s="43"/>
      <c r="M46" s="48"/>
      <c r="N46" s="51"/>
      <c r="Y46" s="49"/>
      <c r="Z46" s="49"/>
      <c r="AG46" s="52"/>
      <c r="AM46" s="53" t="s">
        <v>67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2023-12-28T16:41:52Z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