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<sst xmlns="http://schemas.openxmlformats.org/spreadsheetml/2006/main" count="400" uniqueCount="70">
  <si>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</si>
  <si>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</si>
  <si>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</si>
  <si>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</si>
  <si>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</si>
  <si>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</si>
  <si>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</si>
  <si>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27/06/2019</t>
  </si>
  <si>
    <t xml:space="preserve"> ANCHOVETA</t>
  </si>
  <si>
    <t xml:space="preserve">R.M.N°587-2018-PRODUCE, R.M.N°041-2019-PRODUCE, R.M.N°162-2019-PRODUCE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</si>
  <si>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</si>
  <si>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</si>
  <si>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</si>
  <si>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</si>
  <si>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</si>
  <si>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</si>
  <si>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</si>
  <si>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</si>
  <si>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</si>
  <si>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</si>
  <si>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</si>
  <si>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</si>
  <si>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</si>
  <si>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</si>
  <si>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</si>
  <si>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</si>
  <si>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</si>
  <si>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</si>
  <si>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</si>
  <si>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</si>
  <si>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</si>
  <si>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</si>
  <si>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</si>
  <si>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</si>
  <si>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</si>
  <si>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</si>
  <si>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</si>
  <si>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</si>
  <si>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</si>
  <si>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</si>
  <si>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</si>
  <si>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</si>
  <si>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</si>
  <si>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</si>
  <si>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</si>
  <si>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</si>
  <si>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</si>
  <si>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</si>
  <si>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</si>
  <si>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</si>
  <si>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</si>
  <si>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</si>
  <si>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</si>
  <si>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</si>
  <si>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</si>
  <si>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</si>
  <si>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</si>
  <si>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</si>
  <si>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</si>
  <si>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</si>
  <si>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</si>
  <si>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</si>
  <si>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</si>
  <si>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</si>
  <si>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</si>
  <si>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</si>
  <si>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</si>
  <si>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</si>
  <si>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28 de junio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</si>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</sst>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7"/>
  <sheetViews>
    <sheetView showFormulas="false" showGridLines="true" showRowColHeaders="true" showZeros="true" rightToLeft="false" tabSelected="true" showOutlineSymbols="true" defaultGridColor="true" view="normal" topLeftCell="A1" colorId="64" zoomScale="26" zoomScaleNormal="26" zoomScalePageLayoutView="100" workbookViewId="0">
      <selection pane="topLeft" activeCell="U15" activeCellId="0" sqref="U1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5" min="5" style="1" width="21.14"/>
    <col collapsed="false" customWidth="true" hidden="false" outlineLevel="0" max="7" min="6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108</v>
      </c>
      <c r="F12" s="43" t="n">
        <v>0</v>
      </c>
      <c r="G12" s="43" t="n">
        <v>2595.44</v>
      </c>
      <c r="H12" s="43" t="n">
        <v>0</v>
      </c>
      <c r="I12" s="43" t="n">
        <v>2425.34</v>
      </c>
      <c r="J12" s="43" t="n">
        <v>578.69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1676.23</v>
      </c>
      <c r="AN12" s="43" t="n">
        <v>635.15</v>
      </c>
      <c r="AO12" s="43" t="n">
        <f aca="false">SUMIF($C$11:$AN$11,"Ind*",C12:AN12)</f>
        <v>6805.01</v>
      </c>
      <c r="AP12" s="43" t="n">
        <f aca="false">SUMIF($C$11:$AN$11,"I.Mad",C12:AN12)</f>
        <v>1213.84</v>
      </c>
      <c r="AQ12" s="43" t="n">
        <f aca="false">SUM(AO12:AP12)</f>
        <v>8018.85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n">
        <v>16</v>
      </c>
      <c r="F13" s="43" t="s">
        <v>36</v>
      </c>
      <c r="G13" s="43" t="n">
        <v>14</v>
      </c>
      <c r="H13" s="43" t="s">
        <v>36</v>
      </c>
      <c r="I13" s="43" t="n">
        <v>12</v>
      </c>
      <c r="J13" s="43" t="n">
        <v>15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n">
        <v>19</v>
      </c>
      <c r="AN13" s="43" t="n">
        <v>9</v>
      </c>
      <c r="AO13" s="43" t="n">
        <f aca="false">SUMIF($C$11:$AN$11,"Ind*",C13:AN13)</f>
        <v>61</v>
      </c>
      <c r="AP13" s="43" t="n">
        <f aca="false">SUMIF($C$11:$AN$11,"I.Mad",C13:AN13)</f>
        <v>24</v>
      </c>
      <c r="AQ13" s="43" t="n">
        <f aca="false">SUM(AO13:AP13)</f>
        <v>85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38</v>
      </c>
      <c r="F14" s="43" t="s">
        <v>36</v>
      </c>
      <c r="G14" s="43" t="n">
        <v>6</v>
      </c>
      <c r="H14" s="43" t="s">
        <v>36</v>
      </c>
      <c r="I14" s="43" t="n">
        <v>1</v>
      </c>
      <c r="J14" s="43" t="s">
        <v>38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n">
        <v>4</v>
      </c>
      <c r="AN14" s="43" t="n">
        <v>4</v>
      </c>
      <c r="AO14" s="43" t="n">
        <f aca="false">SUMIF($C$11:$AN$11,"Ind*",C14:AN14)</f>
        <v>11</v>
      </c>
      <c r="AP14" s="43" t="n">
        <f aca="false">SUMIF($C$11:$AN$11,"I.Mad",C14:AN14)</f>
        <v>4</v>
      </c>
      <c r="AQ14" s="43" t="n">
        <f aca="false">SUM(AO14:AP14)</f>
        <v>15</v>
      </c>
      <c r="AT14" s="47"/>
      <c r="AU14" s="47"/>
      <c r="AV14" s="47"/>
    </row>
    <row r="15" customFormat="false" ht="50.25" hidden="false" customHeight="true" outlineLevel="0" collapsed="false">
      <c r="B15" s="46" t="s">
        <v>39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n">
        <v>22.7532324934283</v>
      </c>
      <c r="H15" s="43" t="s">
        <v>36</v>
      </c>
      <c r="I15" s="43" t="n">
        <v>45.2127659574468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n">
        <v>48.4927578172388</v>
      </c>
      <c r="AN15" s="43" t="n">
        <v>52.9338849052158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40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n">
        <v>12</v>
      </c>
      <c r="H16" s="49" t="s">
        <v>36</v>
      </c>
      <c r="I16" s="49" t="n">
        <v>12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n">
        <v>12</v>
      </c>
      <c r="AN16" s="49" t="n">
        <v>12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41</v>
      </c>
      <c r="C17" s="51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7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7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42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7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7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8"/>
      <c r="AP21" s="58"/>
      <c r="AQ21" s="58"/>
      <c r="AT21" s="47"/>
      <c r="AU21" s="47"/>
      <c r="AV21" s="47"/>
    </row>
    <row r="22" customFormat="false" ht="50.25" hidden="false" customHeight="true" outlineLevel="0" collapsed="false">
      <c r="B22" s="46" t="s">
        <v>43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8"/>
      <c r="AP22" s="58"/>
      <c r="AQ22" s="58"/>
      <c r="AT22" s="47"/>
      <c r="AU22" s="47"/>
      <c r="AV22" s="47"/>
    </row>
    <row r="23" customFormat="false" ht="50.25" hidden="false" customHeight="true" outlineLevel="0" collapsed="false">
      <c r="B23" s="50" t="s">
        <v>44</v>
      </c>
      <c r="C23" s="21"/>
      <c r="D23" s="21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7"/>
      <c r="AU23" s="47"/>
      <c r="AV23" s="47"/>
    </row>
    <row r="24" customFormat="false" ht="50.25" hidden="false" customHeight="true" outlineLevel="0" collapsed="false">
      <c r="B24" s="46" t="s">
        <v>45</v>
      </c>
      <c r="C24" s="43"/>
      <c r="D24" s="43"/>
      <c r="E24" s="43"/>
      <c r="F24" s="43"/>
      <c r="G24" s="43"/>
      <c r="H24" s="43"/>
      <c r="I24" s="43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3" t="n">
        <f aca="false">SUMIF($C$11:$AN$11,"Ind*",C24:AN24)</f>
        <v>0</v>
      </c>
      <c r="AP24" s="43" t="n">
        <f aca="false">SUMIF($C$11:$AN$11,"I.Mad",C24:AN24)</f>
        <v>0</v>
      </c>
      <c r="AQ24" s="57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3" t="n">
        <f aca="false">SUMIF($C$11:$AN$11,"Ind*",C25:AN25)</f>
        <v>0</v>
      </c>
      <c r="AP25" s="43" t="n">
        <f aca="false">SUMIF($C$11:$AN$11,"I.Mad",C25:AN25)</f>
        <v>0</v>
      </c>
      <c r="AQ25" s="57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3" t="n">
        <f aca="false">SUMIF($C$11:$AN$11,"Ind*",C26:AN26)</f>
        <v>0</v>
      </c>
      <c r="AP26" s="43" t="n">
        <f aca="false">SUMIF($C$11:$AN$11,"I.Mad",C26:AN26)</f>
        <v>0</v>
      </c>
      <c r="AQ26" s="57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3" t="n">
        <f aca="false">SUMIF($C$11:$AN$11,"Ind*",C27:AN27)</f>
        <v>0</v>
      </c>
      <c r="AP27" s="43" t="n">
        <f aca="false">SUMIF($C$11:$AN$11,"I.Mad",C27:AN27)</f>
        <v>0</v>
      </c>
      <c r="AQ27" s="57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3" t="n">
        <f aca="false">SUMIF($C$11:$AN$11,"Ind*",C28:AN28)</f>
        <v>0</v>
      </c>
      <c r="AP28" s="43" t="n">
        <f aca="false">SUMIF($C$11:$AN$11,"I.Mad",C28:AN28)</f>
        <v>0</v>
      </c>
      <c r="AQ28" s="57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3" t="n">
        <f aca="false">SUMIF($C$11:$AN$11,"Ind*",C29:AN29)</f>
        <v>0</v>
      </c>
      <c r="AP29" s="43" t="n">
        <f aca="false">SUMIF($C$11:$AN$11,"I.Mad",C29:AN29)</f>
        <v>0</v>
      </c>
      <c r="AQ29" s="57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61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3" t="n">
        <f aca="false">SUMIF($C$11:$AN$11,"Ind*",C30:AN30)</f>
        <v>0</v>
      </c>
      <c r="AP30" s="43" t="n">
        <f aca="false">SUMIF($C$11:$AN$11,"I.Mad",C30:AN30)</f>
        <v>0</v>
      </c>
      <c r="AQ30" s="57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3" t="n">
        <f aca="false">SUMIF($C$11:$AN$11,"Ind*",C31:AN31)</f>
        <v>0</v>
      </c>
      <c r="AP31" s="43" t="n">
        <f aca="false">SUMIF($C$11:$AN$11,"I.Mad",C31:AN31)</f>
        <v>0</v>
      </c>
      <c r="AQ31" s="57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3" t="n">
        <f aca="false">SUMIF($C$11:$AN$11,"Ind*",C32:AN32)</f>
        <v>0</v>
      </c>
      <c r="AP32" s="43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6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3" t="n">
        <f aca="false">SUMIF($C$11:$AN$11,"Ind*",C33:AN33)</f>
        <v>0</v>
      </c>
      <c r="AP33" s="43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6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3" t="n">
        <f aca="false">SUMIF($C$11:$AN$11,"Ind*",C34:AN34)</f>
        <v>0</v>
      </c>
      <c r="AP34" s="43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6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3" t="n">
        <f aca="false">SUMIF($C$11:$AN$11,"Ind*",C35:AN35)</f>
        <v>0</v>
      </c>
      <c r="AP35" s="43" t="n">
        <f aca="false">SUMIF($C$11:$AN$11,"I.Mad",C35:AN35)</f>
        <v>0</v>
      </c>
      <c r="AQ35" s="57" t="n">
        <f aca="false">SUM(AO35:AP35)</f>
        <v>0</v>
      </c>
    </row>
    <row r="36" customFormat="false" ht="43.3" hidden="false" customHeight="false" outlineLevel="0" collapsed="false">
      <c r="B36" s="46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3" t="n">
        <f aca="false">SUMIF($C$11:$AN$11,"Ind*",C36:AN36)</f>
        <v>0</v>
      </c>
      <c r="AP36" s="43" t="n">
        <f aca="false">SUMIF($C$11:$AN$11,"I.Mad",C36:AN36)</f>
        <v>0</v>
      </c>
      <c r="AQ36" s="57" t="n">
        <f aca="false">SUM(AO36:AP36)</f>
        <v>0</v>
      </c>
    </row>
    <row r="37" customFormat="false" ht="43.3" hidden="false" customHeight="false" outlineLevel="0" collapsed="false">
      <c r="B37" s="46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3" t="n">
        <f aca="false">SUMIF($C$11:$AN$11,"Ind*",C37:AN37)</f>
        <v>0</v>
      </c>
      <c r="AP37" s="43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6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3" t="n">
        <f aca="false">SUMIF($C$11:$AN$11,"Ind*",C38:AN38)</f>
        <v>0</v>
      </c>
      <c r="AP38" s="43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6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3" t="n">
        <f aca="false">SUMIF($C$11:$AN$11,"Ind*",C39:AN39)</f>
        <v>0</v>
      </c>
      <c r="AP39" s="43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6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3" t="n">
        <f aca="false">SUMIF($C$11:$AN$11,"Ind*",C40:AN40)</f>
        <v>0</v>
      </c>
      <c r="AP40" s="43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108</v>
      </c>
      <c r="F41" s="57" t="n">
        <f aca="false">+SUM(F24:F40,F18,F12)</f>
        <v>0</v>
      </c>
      <c r="G41" s="57" t="n">
        <f aca="false">+SUM(G24:G40,G18,G12)</f>
        <v>2595.44</v>
      </c>
      <c r="H41" s="57" t="n">
        <f aca="false">+SUM(H24:H40,H18,H12)</f>
        <v>0</v>
      </c>
      <c r="I41" s="57" t="n">
        <f aca="false">+SUM(I24:I40,I18,I12)</f>
        <v>2425.34</v>
      </c>
      <c r="J41" s="57" t="n">
        <f aca="false">+SUM(J24:J40,J18,J12)</f>
        <v>578.69</v>
      </c>
      <c r="K41" s="57" t="n">
        <f aca="false">+SUM(K24:K40,K18,K12)</f>
        <v>0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0</v>
      </c>
      <c r="R41" s="57" t="n">
        <f aca="false">+SUM(R24:R40,R18,R12)</f>
        <v>0</v>
      </c>
      <c r="S41" s="57" t="n">
        <f aca="false">+SUM(S24:S40,S18,S12)</f>
        <v>0</v>
      </c>
      <c r="T41" s="57" t="n">
        <f aca="false">+SUM(T24:T40,T18,T12)</f>
        <v>0</v>
      </c>
      <c r="U41" s="57" t="n">
        <f aca="false">+SUM(U24:U40,U18,U12)</f>
        <v>0</v>
      </c>
      <c r="V41" s="57" t="n">
        <f aca="false">+SUM(V24:V40,V18,V12)</f>
        <v>0</v>
      </c>
      <c r="W41" s="57" t="n">
        <f aca="false">+SUM(W24:W40,W18,W12)</f>
        <v>0</v>
      </c>
      <c r="X41" s="57" t="n">
        <f aca="false">+SUM(X24:X40,X18,X12)</f>
        <v>0</v>
      </c>
      <c r="Y41" s="57" t="n">
        <f aca="false">+SUM(Y24:Y40,Y18,Y12)</f>
        <v>0</v>
      </c>
      <c r="Z41" s="57" t="n">
        <f aca="false">+SUM(Z24:Z40,Z18,Z12)</f>
        <v>0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1676.23</v>
      </c>
      <c r="AN41" s="57" t="n">
        <f aca="false">+SUM(AN24:AN40,AN18,AN12)</f>
        <v>635.15</v>
      </c>
      <c r="AO41" s="57" t="n">
        <f aca="false">SUM(AO12,AO18,AO24:AO37)</f>
        <v>6805.01</v>
      </c>
      <c r="AP41" s="57" t="n">
        <f aca="false">SUM(AP12,AP18,AP24:AP37)</f>
        <v>1213.84</v>
      </c>
      <c r="AQ41" s="57" t="n">
        <f aca="false">SUM(AO41:AP41)</f>
        <v>8018.85</v>
      </c>
    </row>
    <row r="42" customFormat="false" ht="50.25" hidden="false" customHeight="true" outlineLevel="0" collapsed="false">
      <c r="B42" s="42" t="s">
        <v>62</v>
      </c>
      <c r="C42" s="64"/>
      <c r="D42" s="64"/>
      <c r="E42" s="64"/>
      <c r="F42" s="49"/>
      <c r="G42" s="65" t="n">
        <v>17.1</v>
      </c>
      <c r="H42" s="49"/>
      <c r="I42" s="65" t="n">
        <v>18.4</v>
      </c>
      <c r="J42" s="49"/>
      <c r="K42" s="65"/>
      <c r="L42" s="49"/>
      <c r="M42" s="49"/>
      <c r="N42" s="49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3"/>
      <c r="AD42" s="66"/>
      <c r="AE42" s="49"/>
      <c r="AF42" s="66"/>
      <c r="AG42" s="49"/>
      <c r="AH42" s="66"/>
      <c r="AI42" s="66"/>
      <c r="AJ42" s="66"/>
      <c r="AK42" s="49"/>
      <c r="AL42" s="66"/>
      <c r="AM42" s="49" t="n">
        <v>15.9</v>
      </c>
      <c r="AN42" s="49"/>
      <c r="AO42" s="67"/>
      <c r="AP42" s="67"/>
      <c r="AQ42" s="68"/>
    </row>
    <row r="43" customFormat="false" ht="26.25" hidden="false" customHeight="false" outlineLevel="0" collapsed="false">
      <c r="B43" s="21" t="s">
        <v>63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2"/>
      <c r="H44" s="22"/>
      <c r="I44" s="22"/>
      <c r="J44" s="69"/>
      <c r="K44" s="22"/>
      <c r="L44" s="22"/>
      <c r="M44" s="70"/>
      <c r="N44" s="71"/>
      <c r="O44" s="71"/>
      <c r="P44" s="22"/>
      <c r="R44" s="22"/>
      <c r="S44" s="72"/>
      <c r="T44" s="22"/>
      <c r="U44" s="7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2"/>
      <c r="I45" s="71"/>
      <c r="J45" s="71"/>
      <c r="K45" s="71"/>
      <c r="L45" s="71"/>
      <c r="M45" s="74"/>
      <c r="N45" s="74"/>
      <c r="O45" s="71"/>
      <c r="P45" s="22"/>
      <c r="R45" s="22"/>
      <c r="S45" s="72"/>
      <c r="T45" s="22"/>
      <c r="U45" s="72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71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7"/>
      <c r="AH46" s="19"/>
      <c r="AI46" s="19"/>
      <c r="AJ46" s="19"/>
      <c r="AK46" s="19"/>
      <c r="AL46" s="19"/>
      <c r="AM46" s="78" t="s">
        <v>68</v>
      </c>
      <c r="AN46" s="22"/>
    </row>
    <row r="47" customFormat="false" ht="45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2"/>
      <c r="AI47" s="82"/>
      <c r="AJ47" s="82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19"/>
      <c r="T48" s="19"/>
      <c r="U48" s="19"/>
      <c r="V48" s="90"/>
      <c r="W48" s="90"/>
      <c r="X48" s="91"/>
      <c r="Y48" s="90"/>
      <c r="Z48" s="90"/>
      <c r="AA48" s="90"/>
      <c r="AB48" s="90"/>
      <c r="AC48" s="19"/>
      <c r="AD48" s="19"/>
      <c r="AE48" s="19"/>
      <c r="AF48" s="19"/>
      <c r="AG48" s="70"/>
      <c r="AH48" s="82"/>
      <c r="AI48" s="82"/>
      <c r="AJ48" s="82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4"/>
      <c r="AD49" s="94"/>
      <c r="AE49" s="19"/>
      <c r="AF49" s="19"/>
      <c r="AG49" s="82"/>
      <c r="AH49" s="82"/>
      <c r="AI49" s="82"/>
      <c r="AJ49" s="82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1"/>
      <c r="U50" s="41"/>
      <c r="V50" s="41"/>
      <c r="W50" s="41"/>
      <c r="X50" s="44"/>
    </row>
    <row r="51" customFormat="false" ht="44.25" hidden="false" customHeight="false" outlineLevel="0" collapsed="false"/>
    <row r="52" customFormat="false" ht="44.25" hidden="false" customHeight="false" outlineLevel="0" collapsed="false"/>
    <row r="53" customFormat="false" ht="44.25" hidden="false" customHeight="false" outlineLevel="0" collapsed="false"/>
    <row r="54" customFormat="false" ht="44.25" hidden="false" customHeight="false" outlineLevel="0" collapsed="false"/>
    <row r="55" customFormat="false" ht="35.25" hidden="false" customHeight="false" outlineLevel="0" collapsed="false"/>
    <row r="56" customFormat="false" ht="35.25" hidden="false" customHeight="false" outlineLevel="0" collapsed="false"/>
    <row r="57" customFormat="false" ht="27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2019-06-28T12:19:18Z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