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<sst xmlns="http://schemas.openxmlformats.org/spreadsheetml/2006/main" count="381" uniqueCount="68">
  <si>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</si>
  <si>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</si>
  <si>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</si>
  <si>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</si>
  <si>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</si>
  <si>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</si>
  <si>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</si>
  <si>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</si>
  <si>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</si>
  <si>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</si>
  <si>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</si>
  <si>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</si>
  <si>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</si>
  <si>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</si>
  <si>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</si>
  <si>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</si>
  <si>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</si>
  <si>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</si>
  <si>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</si>
  <si>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</si>
  <si>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</si>
  <si>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</si>
  <si>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</si>
  <si>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</si>
  <si>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</si>
  <si>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</si>
  <si>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</si>
  <si>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</si>
  <si>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</si>
  <si>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</si>
  <si>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</si>
  <si>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</si>
  <si>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</si>
  <si>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</si>
  <si>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</si>
  <si>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</si>
  <si>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</si>
  <si>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</si>
  <si>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</si>
  <si>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</si>
  <si>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</si>
  <si>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</si>
  <si>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</si>
  <si>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</si>
  <si>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</si>
  <si>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</si>
  <si>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</si>
  <si>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</si>
  <si>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</si>
  <si>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</si>
  <si>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</si>
  <si>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</si>
  <si>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</si>
  <si>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</si>
  <si>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</si>
  <si>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</si>
  <si>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</si>
  <si>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</si>
  <si>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</si>
  <si>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</si>
  <si>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</si>
  <si>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 xml:space="preserve"> R.M.N° 019-2011-PRODUCE,  </t>
  </si>
  <si>
    <t>AGUJILLA</t>
  </si>
  <si>
    <t xml:space="preserve">           Atención: Sr. Luis  Nava</t>
  </si>
  <si>
    <t xml:space="preserve">        Fecha  : 27/05/2011</t>
  </si>
  <si>
    <t>s/m</t>
  </si>
  <si>
    <t>El lab. de Pisco  envio  su reporte pero no se puede abrir el correo.</t>
  </si>
  <si>
    <t>Callao, 30 de  Mayo del 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</si>
</sst>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D10">
      <selection activeCell="H37" sqref="H37"/>
    </sheetView>
  </sheetViews>
  <sheetFormatPr defaultColWidth="11.421875" defaultRowHeight="12.75"/>
  <cols>
    <col min="2" max="2" width="20.00390625" style="0" customWidth="1"/>
    <col min="3" max="3" width="7.57421875" style="0" customWidth="1"/>
    <col min="4" max="4" width="7.421875" style="0" customWidth="1"/>
    <col min="5" max="5" width="9.00390625" style="0" customWidth="1"/>
    <col min="6" max="6" width="9.57421875" style="0" customWidth="1"/>
    <col min="7" max="7" width="7.28125" style="0" customWidth="1"/>
    <col min="8" max="8" width="6.28125" style="0" customWidth="1"/>
    <col min="9" max="9" width="9.28125" style="0" customWidth="1"/>
    <col min="10" max="10" width="7.421875" style="0" customWidth="1"/>
    <col min="11" max="11" width="6.57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28125" style="0" customWidth="1"/>
    <col min="16" max="16" width="8.28125" style="0" customWidth="1"/>
    <col min="17" max="17" width="7.00390625" style="0" customWidth="1"/>
    <col min="18" max="18" width="7.7109375" style="0" customWidth="1"/>
    <col min="19" max="19" width="6.28125" style="0" customWidth="1"/>
    <col min="20" max="20" width="7.28125" style="0" customWidth="1"/>
    <col min="21" max="21" width="8.28125" style="0" customWidth="1"/>
    <col min="22" max="22" width="7.00390625" style="0" customWidth="1"/>
    <col min="23" max="23" width="10.421875" style="0" customWidth="1"/>
    <col min="24" max="24" width="8.28125" style="0" customWidth="1"/>
    <col min="25" max="25" width="9.140625" style="0" customWidth="1"/>
    <col min="26" max="27" width="9.28125" style="0" customWidth="1"/>
    <col min="28" max="28" width="6.421875" style="0" customWidth="1"/>
    <col min="29" max="29" width="10.851562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58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64</v>
      </c>
      <c r="AP6" s="95"/>
      <c r="AQ6" s="100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57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600</v>
      </c>
      <c r="F10" s="28">
        <v>2189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420</v>
      </c>
      <c r="V10" s="28">
        <v>0</v>
      </c>
      <c r="W10" s="28">
        <v>5920</v>
      </c>
      <c r="X10" s="28">
        <v>190</v>
      </c>
      <c r="Y10" s="28">
        <v>2760</v>
      </c>
      <c r="Z10" s="28">
        <v>2185</v>
      </c>
      <c r="AA10" s="28">
        <v>6332</v>
      </c>
      <c r="AB10" s="28">
        <v>0</v>
      </c>
      <c r="AC10" s="28">
        <v>10435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26467</v>
      </c>
      <c r="AP10" s="28">
        <f>SUMIF($C$9:$AN$9,"I.Mad",C10:AN10)</f>
        <v>4564</v>
      </c>
      <c r="AQ10" s="28">
        <f>SUM(AO10:AP10)</f>
        <v>31031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5</v>
      </c>
      <c r="F11" s="30">
        <v>71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>
        <v>2</v>
      </c>
      <c r="V11" s="30" t="s">
        <v>29</v>
      </c>
      <c r="W11" s="30">
        <v>26</v>
      </c>
      <c r="X11" s="30">
        <v>4</v>
      </c>
      <c r="Y11" s="30">
        <v>22</v>
      </c>
      <c r="Z11" s="30">
        <v>61</v>
      </c>
      <c r="AA11" s="30">
        <v>29</v>
      </c>
      <c r="AB11" s="50" t="s">
        <v>29</v>
      </c>
      <c r="AC11" s="30">
        <v>40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124</v>
      </c>
      <c r="AP11" s="28">
        <f>SUMIF($C$9:$AN$9,"I.Mad",C11:AN11)</f>
        <v>136</v>
      </c>
      <c r="AQ11" s="28">
        <f>SUM(AO11:AP11)</f>
        <v>260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>
        <v>2</v>
      </c>
      <c r="F12" s="30">
        <v>16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>
        <v>2</v>
      </c>
      <c r="V12" s="30" t="s">
        <v>29</v>
      </c>
      <c r="W12" s="30">
        <v>8</v>
      </c>
      <c r="X12" s="28" t="s">
        <v>65</v>
      </c>
      <c r="Y12" s="28" t="s">
        <v>65</v>
      </c>
      <c r="Z12" s="30">
        <v>12</v>
      </c>
      <c r="AA12" s="30">
        <v>10</v>
      </c>
      <c r="AB12" s="50" t="s">
        <v>29</v>
      </c>
      <c r="AC12" s="30">
        <v>12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34</v>
      </c>
      <c r="AP12" s="28">
        <f>SUMIF($C$9:$AN$9,"I.Mad",C12:AN12)</f>
        <v>28</v>
      </c>
      <c r="AQ12" s="28">
        <f>SUM(AO12:AP12)</f>
        <v>62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0</v>
      </c>
      <c r="F13" s="30">
        <v>2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>
        <v>3</v>
      </c>
      <c r="V13" s="30" t="s">
        <v>29</v>
      </c>
      <c r="W13" s="30">
        <v>4</v>
      </c>
      <c r="X13" s="30" t="s">
        <v>29</v>
      </c>
      <c r="Y13" s="30" t="s">
        <v>29</v>
      </c>
      <c r="Z13" s="30">
        <v>0</v>
      </c>
      <c r="AA13" s="30">
        <v>8</v>
      </c>
      <c r="AB13" s="50" t="s">
        <v>29</v>
      </c>
      <c r="AC13" s="30">
        <v>7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>
        <v>13</v>
      </c>
      <c r="F14" s="59">
        <v>13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>
        <v>13.5</v>
      </c>
      <c r="V14" s="59" t="s">
        <v>29</v>
      </c>
      <c r="W14" s="59">
        <v>13</v>
      </c>
      <c r="X14" s="59" t="s">
        <v>29</v>
      </c>
      <c r="Y14" s="59" t="s">
        <v>29</v>
      </c>
      <c r="Z14" s="59">
        <v>13.5</v>
      </c>
      <c r="AA14" s="59">
        <v>13.5</v>
      </c>
      <c r="AB14" s="50" t="s">
        <v>29</v>
      </c>
      <c r="AC14" s="59">
        <v>13.5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453</v>
      </c>
      <c r="Z22" s="54"/>
      <c r="AA22" s="54"/>
      <c r="AB22" s="54"/>
      <c r="AC22" s="30">
        <v>149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602</v>
      </c>
      <c r="AP22" s="28">
        <f aca="true" t="shared" si="1" ref="AP22:AP35">SUMIF($C$9:$AN$9,"I.Mad",C22:AN22)</f>
        <v>0</v>
      </c>
      <c r="AQ22" s="28">
        <f aca="true" t="shared" si="2" ref="AQ22:AQ35">SUM(AO22:AP22)</f>
        <v>602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149</v>
      </c>
      <c r="Z23" s="54"/>
      <c r="AA23" s="54"/>
      <c r="AB23" s="54"/>
      <c r="AC23" s="30">
        <v>2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151</v>
      </c>
      <c r="AP23" s="28">
        <f t="shared" si="1"/>
        <v>0</v>
      </c>
      <c r="AQ23" s="28">
        <f t="shared" si="2"/>
        <v>151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600</v>
      </c>
      <c r="F36" s="28">
        <f t="shared" si="3"/>
        <v>2189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420</v>
      </c>
      <c r="V36" s="28">
        <f t="shared" si="3"/>
        <v>0</v>
      </c>
      <c r="W36" s="28">
        <f t="shared" si="3"/>
        <v>5920</v>
      </c>
      <c r="X36" s="28">
        <f t="shared" si="3"/>
        <v>190</v>
      </c>
      <c r="Y36" s="28">
        <f t="shared" si="3"/>
        <v>3362</v>
      </c>
      <c r="Z36" s="28">
        <f t="shared" si="3"/>
        <v>2185</v>
      </c>
      <c r="AA36" s="28">
        <f t="shared" si="3"/>
        <v>6332</v>
      </c>
      <c r="AB36" s="28">
        <f t="shared" si="3"/>
        <v>0</v>
      </c>
      <c r="AC36" s="28">
        <f t="shared" si="3"/>
        <v>10586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27220</v>
      </c>
      <c r="AP36" s="28">
        <f>SUM(AP10,AP16,AP22:AP35)</f>
        <v>4564</v>
      </c>
      <c r="AQ36" s="28">
        <f>SUM(AO36:AP36)</f>
        <v>31784</v>
      </c>
    </row>
    <row r="37" spans="2:43" ht="22.5" customHeight="1">
      <c r="B37" s="27" t="s">
        <v>52</v>
      </c>
      <c r="C37" s="62"/>
      <c r="D37" s="62"/>
      <c r="E37" s="62"/>
      <c r="F37" s="62"/>
      <c r="G37" s="62">
        <v>18.6</v>
      </c>
      <c r="H37" s="62"/>
      <c r="I37" s="62">
        <v>20.6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15.5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 t="s">
        <v>66</v>
      </c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2011-05-25T12:05:11Z</dcterms:modified>
  <cp:category/>
  <cp:version/>
  <cp:contentType/>
  <cp:contentStatus/>
</cp:coreProperties>
</file>