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<sst xmlns="http://schemas.openxmlformats.org/spreadsheetml/2006/main" count="389" uniqueCount="67">
  <si>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</si>
  <si>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</si>
  <si>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</si>
  <si>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</si>
  <si>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</si>
  <si>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</si>
  <si>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</si>
  <si>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</si>
  <si>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</si>
  <si>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</si>
  <si>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</si>
  <si>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</si>
  <si>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</si>
  <si>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</si>
  <si>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</si>
  <si>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</si>
  <si>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</si>
  <si>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</si>
  <si>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</si>
  <si>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</si>
  <si>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</si>
  <si>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</si>
  <si>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</si>
  <si>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</si>
  <si>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</si>
  <si>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</si>
  <si>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</si>
  <si>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</si>
  <si>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</si>
  <si>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</si>
  <si>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</si>
  <si>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</si>
  <si>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</si>
  <si>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</si>
  <si>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</si>
  <si>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</si>
  <si>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</si>
  <si>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</si>
  <si>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</si>
  <si>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</si>
  <si>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</si>
  <si>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</si>
  <si>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</si>
  <si>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</si>
  <si>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</si>
  <si>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</si>
  <si>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</si>
  <si>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</si>
  <si>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</si>
  <si>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</si>
  <si>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</si>
  <si>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</si>
  <si>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</si>
  <si>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</si>
  <si>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</si>
  <si>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</si>
  <si>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</si>
  <si>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</si>
  <si>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</si>
  <si>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</si>
  <si>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</si>
  <si>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</si>
  <si>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011-2011-PRODUCE,  </t>
  </si>
  <si>
    <t xml:space="preserve"> R.M.N° 099-2011-PRODUCE,  </t>
  </si>
  <si>
    <t>Callao, 28 de  Marzo del 2011</t>
  </si>
  <si>
    <t xml:space="preserve">        Fecha  : 27/03/2011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</si>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</sst>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D5">
      <selection activeCell="K39" sqref="K3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9.140625" style="0" customWidth="1"/>
    <col min="32" max="32" width="8.00390625" style="0" customWidth="1"/>
    <col min="33" max="33" width="9.00390625" style="0" customWidth="1"/>
    <col min="34" max="34" width="5.7109375" style="0" customWidth="1"/>
    <col min="35" max="35" width="7.57421875" style="0" customWidth="1"/>
    <col min="36" max="38" width="6.140625" style="0" customWidth="1"/>
    <col min="39" max="39" width="8.710937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3" t="s">
        <v>59</v>
      </c>
      <c r="AN4" s="94"/>
      <c r="AO4" s="94"/>
      <c r="AP4" s="94"/>
      <c r="AQ4" s="9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3" t="s">
        <v>65</v>
      </c>
      <c r="AP6" s="93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6" t="s">
        <v>5</v>
      </c>
      <c r="D8" s="82"/>
      <c r="E8" s="86" t="s">
        <v>6</v>
      </c>
      <c r="F8" s="82"/>
      <c r="G8" s="83" t="s">
        <v>7</v>
      </c>
      <c r="H8" s="87"/>
      <c r="I8" s="80" t="s">
        <v>8</v>
      </c>
      <c r="J8" s="88"/>
      <c r="K8" s="86" t="s">
        <v>9</v>
      </c>
      <c r="L8" s="82"/>
      <c r="M8" s="86" t="s">
        <v>10</v>
      </c>
      <c r="N8" s="88"/>
      <c r="O8" s="80" t="s">
        <v>11</v>
      </c>
      <c r="P8" s="82"/>
      <c r="Q8" s="80" t="s">
        <v>12</v>
      </c>
      <c r="R8" s="82"/>
      <c r="S8" s="80" t="s">
        <v>13</v>
      </c>
      <c r="T8" s="82"/>
      <c r="U8" s="80" t="s">
        <v>14</v>
      </c>
      <c r="V8" s="82"/>
      <c r="W8" s="83" t="s">
        <v>15</v>
      </c>
      <c r="X8" s="84"/>
      <c r="Y8" s="83" t="s">
        <v>16</v>
      </c>
      <c r="Z8" s="84"/>
      <c r="AA8" s="83" t="s">
        <v>17</v>
      </c>
      <c r="AB8" s="84"/>
      <c r="AC8" s="80" t="s">
        <v>18</v>
      </c>
      <c r="AD8" s="81"/>
      <c r="AE8" s="89" t="s">
        <v>19</v>
      </c>
      <c r="AF8" s="90"/>
      <c r="AG8" s="89" t="s">
        <v>20</v>
      </c>
      <c r="AH8" s="90"/>
      <c r="AI8" s="96" t="s">
        <v>58</v>
      </c>
      <c r="AJ8" s="90"/>
      <c r="AK8" s="89" t="s">
        <v>21</v>
      </c>
      <c r="AL8" s="95"/>
      <c r="AM8" s="80" t="s">
        <v>22</v>
      </c>
      <c r="AN8" s="88"/>
      <c r="AO8" s="91" t="s">
        <v>23</v>
      </c>
      <c r="AP8" s="92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2506</v>
      </c>
      <c r="AF10" s="28">
        <v>324</v>
      </c>
      <c r="AG10" s="28">
        <v>1219</v>
      </c>
      <c r="AH10" s="28">
        <v>0</v>
      </c>
      <c r="AI10" s="28">
        <v>391</v>
      </c>
      <c r="AJ10" s="28">
        <v>0</v>
      </c>
      <c r="AK10" s="28">
        <v>0</v>
      </c>
      <c r="AL10" s="28">
        <v>0</v>
      </c>
      <c r="AM10" s="28">
        <v>924</v>
      </c>
      <c r="AN10" s="28">
        <v>91</v>
      </c>
      <c r="AO10" s="28">
        <f>SUMIF($C$9:$AN$9,"Ind",C10:AN10)</f>
        <v>5040</v>
      </c>
      <c r="AP10" s="28">
        <f>SUMIF($C$9:$AN$9,"I.Mad",C10:AN10)</f>
        <v>415</v>
      </c>
      <c r="AQ10" s="28">
        <f>SUM(AO10:AP10)</f>
        <v>5455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17</v>
      </c>
      <c r="AF11" s="30">
        <v>4</v>
      </c>
      <c r="AG11" s="30">
        <v>10</v>
      </c>
      <c r="AH11" s="30" t="s">
        <v>29</v>
      </c>
      <c r="AI11" s="30">
        <v>3</v>
      </c>
      <c r="AJ11" s="30" t="s">
        <v>29</v>
      </c>
      <c r="AK11" s="30" t="s">
        <v>29</v>
      </c>
      <c r="AL11" s="30" t="s">
        <v>29</v>
      </c>
      <c r="AM11" s="30">
        <v>8</v>
      </c>
      <c r="AN11" s="30">
        <v>1</v>
      </c>
      <c r="AO11" s="28">
        <f>SUMIF($C$9:$AN$9,"Ind",C11:AN11)</f>
        <v>38</v>
      </c>
      <c r="AP11" s="28">
        <f>SUMIF($C$9:$AN$9,"I.Mad",C11:AN11)</f>
        <v>5</v>
      </c>
      <c r="AQ11" s="28">
        <f>SUM(AO11:AP11)</f>
        <v>43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6</v>
      </c>
      <c r="AF12" s="30">
        <v>1</v>
      </c>
      <c r="AG12" s="30">
        <v>5</v>
      </c>
      <c r="AH12" s="30" t="s">
        <v>29</v>
      </c>
      <c r="AI12" s="30">
        <v>2</v>
      </c>
      <c r="AJ12" s="30" t="s">
        <v>29</v>
      </c>
      <c r="AK12" s="30" t="s">
        <v>29</v>
      </c>
      <c r="AL12" s="30" t="s">
        <v>29</v>
      </c>
      <c r="AM12" s="30">
        <v>2</v>
      </c>
      <c r="AN12" s="28" t="s">
        <v>66</v>
      </c>
      <c r="AO12" s="28">
        <f>SUMIF($C$9:$AN$9,"Ind",C12:AN12)</f>
        <v>15</v>
      </c>
      <c r="AP12" s="28">
        <f>SUMIF($C$9:$AN$9,"I.Mad",C12:AN12)</f>
        <v>1</v>
      </c>
      <c r="AQ12" s="28">
        <f>SUM(AO12:AP12)</f>
        <v>16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5</v>
      </c>
      <c r="AF13" s="30">
        <v>4</v>
      </c>
      <c r="AG13" s="30">
        <v>3</v>
      </c>
      <c r="AH13" s="30" t="s">
        <v>29</v>
      </c>
      <c r="AI13" s="30">
        <v>6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13.5</v>
      </c>
      <c r="AF14" s="59">
        <v>13.5</v>
      </c>
      <c r="AG14" s="59">
        <v>13.5</v>
      </c>
      <c r="AH14" s="59" t="s">
        <v>29</v>
      </c>
      <c r="AI14" s="59">
        <v>13.5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>
        <v>3</v>
      </c>
      <c r="AN34" s="61"/>
      <c r="AO34" s="28">
        <f t="shared" si="0"/>
        <v>3</v>
      </c>
      <c r="AP34" s="28">
        <f t="shared" si="1"/>
        <v>0</v>
      </c>
      <c r="AQ34" s="28">
        <f t="shared" si="2"/>
        <v>3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2506</v>
      </c>
      <c r="AF36" s="28">
        <f t="shared" si="3"/>
        <v>324</v>
      </c>
      <c r="AG36" s="28">
        <f t="shared" si="3"/>
        <v>1219</v>
      </c>
      <c r="AH36" s="28">
        <f t="shared" si="3"/>
        <v>0</v>
      </c>
      <c r="AI36" s="28">
        <f t="shared" si="3"/>
        <v>391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927</v>
      </c>
      <c r="AN36" s="28">
        <f t="shared" si="3"/>
        <v>91</v>
      </c>
      <c r="AO36" s="28">
        <f>SUM(AO10,AO16,AO22:AO35)</f>
        <v>5043</v>
      </c>
      <c r="AP36" s="28">
        <f>SUM(AP10,AP16,AP22:AP35)</f>
        <v>415</v>
      </c>
      <c r="AQ36" s="28">
        <f>SUM(AO36:AP36)</f>
        <v>5458</v>
      </c>
    </row>
    <row r="37" spans="2:43" ht="22.5" customHeight="1">
      <c r="B37" s="27" t="s">
        <v>53</v>
      </c>
      <c r="C37" s="62"/>
      <c r="D37" s="62"/>
      <c r="E37" s="62"/>
      <c r="F37" s="62"/>
      <c r="G37" s="62">
        <v>17.1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18.2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15.2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2011-03-28T20:12:25Z</dcterms:modified>
  <cp:category/>
  <cp:version/>
  <cp:contentType/>
  <cp:contentStatus/>
</cp:coreProperties>
</file>