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<sst xmlns="http://schemas.openxmlformats.org/spreadsheetml/2006/main" count="402" uniqueCount="68">
  <si>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</si>
  <si>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</si>
  <si>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</si>
  <si>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</si>
  <si>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</si>
  <si>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</si>
  <si>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</si>
  <si>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</si>
  <si>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</si>
  <si>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</si>
  <si>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</si>
  <si>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</si>
  <si>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</si>
  <si>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</si>
  <si>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</si>
  <si>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</si>
  <si>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</si>
  <si>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</si>
  <si>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</si>
  <si>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</si>
  <si>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</si>
  <si>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</si>
  <si>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</si>
  <si>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</si>
  <si>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</si>
  <si>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</si>
  <si>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</si>
  <si>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</si>
  <si>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</si>
  <si>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</si>
  <si>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</si>
  <si>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</si>
  <si>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</si>
  <si>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</si>
  <si>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</si>
  <si>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</si>
  <si>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</si>
  <si>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</si>
  <si>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</si>
  <si>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</si>
  <si>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</si>
  <si>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</si>
  <si>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</si>
  <si>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</si>
  <si>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</si>
  <si>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</si>
  <si>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</si>
  <si>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</si>
  <si>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</si>
  <si>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</si>
  <si>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</si>
  <si>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</si>
  <si>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</si>
  <si>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</si>
  <si>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</si>
  <si>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</si>
  <si>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</si>
  <si>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</si>
  <si>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</si>
  <si>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</si>
  <si>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</si>
  <si>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</si>
  <si>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</si>
  <si>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</si>
  <si>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</si>
  <si>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</si>
  <si>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Callao, 28 de febrero del 2021</t>
  </si>
  <si>
    <t xml:space="preserve">        Fecha  :27/02/2021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</si>
</sst>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AZ24" sqref="AZ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1203.72</v>
      </c>
      <c r="AF12" s="23">
        <v>321.22000000000003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389.166</v>
      </c>
      <c r="AN12" s="23">
        <v>151.69</v>
      </c>
      <c r="AO12" s="23">
        <f>SUMIF($C$11:$AN$11,"Ind",C12:AN12)</f>
        <v>1592.886</v>
      </c>
      <c r="AP12" s="23">
        <f>SUMIF($C$11:$AN$11,"I.Mad",C12:AN12)</f>
        <v>472.91</v>
      </c>
      <c r="AQ12" s="23">
        <f>SUM(AO12:AP12)</f>
        <v>2065.7959999999998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9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>
        <v>10</v>
      </c>
      <c r="AN13" s="23">
        <v>4</v>
      </c>
      <c r="AO13" s="23">
        <f>SUMIF($C$11:$AN$11,"Ind*",C13:AN13)</f>
        <v>19</v>
      </c>
      <c r="AP13" s="23">
        <f>SUMIF($C$11:$AN$11,"I.Mad",C13:AN13)</f>
        <v>8</v>
      </c>
      <c r="AQ13" s="23">
        <f>SUM(AO13:AP13)</f>
        <v>27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>
        <v>3</v>
      </c>
      <c r="AN14" s="23">
        <v>1</v>
      </c>
      <c r="AO14" s="23">
        <f>SUMIF($C$11:$AN$11,"Ind*",C14:AN14)</f>
        <v>6</v>
      </c>
      <c r="AP14" s="23">
        <f>SUMIF($C$11:$AN$11,"I.Mad",C14:AN14)</f>
        <v>2</v>
      </c>
      <c r="AQ14" s="23">
        <f>SUM(AO14:AP14)</f>
        <v>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33.65978058538311</v>
      </c>
      <c r="AF15" s="23">
        <v>29.441624365482237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>
        <v>5.5860938989312565</v>
      </c>
      <c r="AN15" s="23">
        <v>10.734463276836157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>
        <v>12.5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>
        <v>12.5</v>
      </c>
      <c r="AN16" s="29">
        <v>13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>
        <v>5.0590000000000002</v>
      </c>
      <c r="AN24" s="35"/>
      <c r="AO24" s="23">
        <f t="shared" ref="AO24:AO40" si="0">SUMIF($C$11:$AN$11,"Ind*",C24:AN24)</f>
        <v>5.0590000000000002</v>
      </c>
      <c r="AP24" s="23">
        <f t="shared" ref="AP24:AP40" si="1">SUMIF($C$11:$AN$11,"I.Mad",C24:AN24)</f>
        <v>0</v>
      </c>
      <c r="AQ24" s="35">
        <f t="shared" ref="AQ24:AQ41" si="2">SUM(AO24:AP24)</f>
        <v>5.0590000000000002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1203.72</v>
      </c>
      <c r="AF41" s="35">
        <f t="shared" si="3"/>
        <v>321.22000000000003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394.22500000000002</v>
      </c>
      <c r="AN41" s="35">
        <f t="shared" si="3"/>
        <v>151.69</v>
      </c>
      <c r="AO41" s="35">
        <f>SUM(AO12,AO18,AO24:AO37)</f>
        <v>1597.9449999999999</v>
      </c>
      <c r="AP41" s="35">
        <f>SUM(AP12,AP18,AP24:AP37)</f>
        <v>472.91</v>
      </c>
      <c r="AQ41" s="35">
        <f t="shared" si="2"/>
        <v>2070.855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2021-03-01T00:15:37Z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