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<sst xmlns="http://schemas.openxmlformats.org/spreadsheetml/2006/main" count="387" uniqueCount="63">
  <si>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</si>
  <si>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</si>
  <si>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</si>
  <si>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</si>
  <si>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</si>
  <si>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</si>
  <si>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</si>
  <si>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</si>
  <si>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</si>
  <si>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</si>
  <si>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</si>
  <si>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</si>
  <si>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</si>
  <si>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</si>
  <si>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</si>
  <si>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</si>
  <si>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</si>
  <si>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</si>
  <si>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</si>
  <si>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</si>
  <si>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</si>
  <si>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</si>
  <si>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</si>
  <si>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</si>
  <si>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</si>
  <si>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</si>
  <si>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</si>
  <si>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</si>
  <si>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</si>
  <si>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</si>
  <si>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</si>
  <si>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</si>
  <si>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</si>
  <si>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</si>
  <si>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</si>
  <si>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</si>
  <si>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</si>
  <si>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</si>
  <si>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</si>
  <si>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</si>
  <si>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</si>
  <si>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</si>
  <si>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</si>
  <si>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</si>
  <si>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</si>
  <si>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</si>
  <si>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</si>
  <si>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</si>
  <si>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</si>
  <si>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</si>
  <si>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</si>
  <si>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</si>
  <si>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</si>
  <si>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</si>
  <si>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</si>
  <si>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</si>
  <si>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</si>
  <si>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</si>
  <si>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</si>
  <si>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</si>
  <si>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</si>
  <si>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Callao, 27 diciembre del 2013</t>
  </si>
  <si>
    <t xml:space="preserve">        Fecha  : 26/12/2013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</si>
</sst>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P42" sqref="P4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7" t="s">
        <v>55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26.25">
      <c r="B3" s="97" t="s">
        <v>53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8" t="s">
        <v>48</v>
      </c>
      <c r="AN4" s="98"/>
      <c r="AO4" s="98"/>
      <c r="AP4" s="98"/>
      <c r="AQ4" s="98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9"/>
      <c r="AP5" s="99"/>
      <c r="AQ5" s="99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0" t="s">
        <v>62</v>
      </c>
      <c r="AP6" s="100"/>
      <c r="AQ6" s="100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2" t="s">
        <v>4</v>
      </c>
      <c r="D8" s="91"/>
      <c r="E8" s="92" t="s">
        <v>5</v>
      </c>
      <c r="F8" s="91"/>
      <c r="G8" s="93" t="s">
        <v>6</v>
      </c>
      <c r="H8" s="95"/>
      <c r="I8" s="92" t="s">
        <v>50</v>
      </c>
      <c r="J8" s="96"/>
      <c r="K8" s="92" t="s">
        <v>7</v>
      </c>
      <c r="L8" s="96"/>
      <c r="M8" s="92" t="s">
        <v>8</v>
      </c>
      <c r="N8" s="96"/>
      <c r="O8" s="92" t="s">
        <v>9</v>
      </c>
      <c r="P8" s="96"/>
      <c r="Q8" s="92" t="s">
        <v>10</v>
      </c>
      <c r="R8" s="91"/>
      <c r="S8" s="92" t="s">
        <v>11</v>
      </c>
      <c r="T8" s="91"/>
      <c r="U8" s="92" t="s">
        <v>12</v>
      </c>
      <c r="V8" s="91"/>
      <c r="W8" s="92" t="s">
        <v>13</v>
      </c>
      <c r="X8" s="91"/>
      <c r="Y8" s="93" t="s">
        <v>14</v>
      </c>
      <c r="Z8" s="94"/>
      <c r="AA8" s="93" t="s">
        <v>51</v>
      </c>
      <c r="AB8" s="94"/>
      <c r="AC8" s="90" t="s">
        <v>15</v>
      </c>
      <c r="AD8" s="91"/>
      <c r="AE8" s="90" t="s">
        <v>16</v>
      </c>
      <c r="AF8" s="91"/>
      <c r="AG8" s="90" t="s">
        <v>17</v>
      </c>
      <c r="AH8" s="91"/>
      <c r="AI8" s="90" t="s">
        <v>47</v>
      </c>
      <c r="AJ8" s="91"/>
      <c r="AK8" s="90" t="s">
        <v>18</v>
      </c>
      <c r="AL8" s="91"/>
      <c r="AM8" s="92" t="s">
        <v>57</v>
      </c>
      <c r="AN8" s="91"/>
      <c r="AO8" s="88" t="s">
        <v>19</v>
      </c>
      <c r="AP8" s="8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5148</v>
      </c>
      <c r="H10" s="67">
        <v>107</v>
      </c>
      <c r="I10" s="67">
        <v>4291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754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85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10278</v>
      </c>
      <c r="AP10" s="68">
        <f aca="true" t="shared" si="0" ref="AO10:AP12">SUMIF($C$9:$AN$9,"I.Mad",C10:AN10)</f>
        <v>107</v>
      </c>
      <c r="AQ10" s="68">
        <f>SUM(AO10:AP10)</f>
        <v>10385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>
        <v>18</v>
      </c>
      <c r="H11" s="69">
        <v>3</v>
      </c>
      <c r="I11" s="69">
        <v>12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>
        <v>2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>
        <v>2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34</v>
      </c>
      <c r="AP11" s="68">
        <f t="shared" si="0"/>
        <v>3</v>
      </c>
      <c r="AQ11" s="68">
        <f>SUM(AO11:AP11)</f>
        <v>37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>
        <v>11</v>
      </c>
      <c r="H12" s="69">
        <v>1</v>
      </c>
      <c r="I12" s="69">
        <v>8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>
        <v>2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>
        <v>2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23</v>
      </c>
      <c r="AP12" s="68">
        <f t="shared" si="0"/>
        <v>1</v>
      </c>
      <c r="AQ12" s="68">
        <f>SUM(AO12:AP12)</f>
        <v>24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>
        <v>0</v>
      </c>
      <c r="H13" s="69">
        <v>0</v>
      </c>
      <c r="I13" s="69">
        <v>0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>
        <v>0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>
        <v>0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60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>
        <v>14.5</v>
      </c>
      <c r="H14" s="75">
        <v>14.5</v>
      </c>
      <c r="I14" s="75">
        <v>14.5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>
        <v>14.5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>
        <v>15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35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36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49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37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39</v>
      </c>
      <c r="C29" s="72"/>
      <c r="D29" s="72"/>
      <c r="E29" s="72"/>
      <c r="F29" s="72"/>
      <c r="G29" s="72"/>
      <c r="H29" s="72"/>
      <c r="I29" s="72">
        <v>18</v>
      </c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18</v>
      </c>
      <c r="AP29" s="72">
        <f t="shared" si="2"/>
        <v>0</v>
      </c>
      <c r="AQ29" s="72">
        <f t="shared" si="3"/>
        <v>18</v>
      </c>
      <c r="AT29" s="24"/>
      <c r="AU29" s="24"/>
      <c r="AV29" s="24"/>
    </row>
    <row r="30" spans="2:43" ht="50.25" customHeight="1">
      <c r="B30" s="23" t="s">
        <v>40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41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42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43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58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44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5148</v>
      </c>
      <c r="H36" s="72">
        <f t="shared" si="4"/>
        <v>107</v>
      </c>
      <c r="I36" s="72">
        <f t="shared" si="4"/>
        <v>4309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754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85</v>
      </c>
      <c r="X36" s="72">
        <f t="shared" si="4"/>
        <v>0</v>
      </c>
      <c r="Y36" s="72">
        <f t="shared" si="4"/>
        <v>0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10296</v>
      </c>
      <c r="AP36" s="72">
        <f>SUM(AP10,AP16,AP22:AP35)</f>
        <v>107</v>
      </c>
      <c r="AQ36" s="72">
        <f>SUM(AO36:AP36)</f>
        <v>10403</v>
      </c>
    </row>
    <row r="37" spans="2:43" ht="50.25" customHeight="1">
      <c r="B37" s="22" t="s">
        <v>52</v>
      </c>
      <c r="C37" s="31"/>
      <c r="D37" s="31"/>
      <c r="E37" s="31"/>
      <c r="F37" s="31"/>
      <c r="G37" s="74">
        <v>16.1</v>
      </c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>
        <v>15.9</v>
      </c>
      <c r="AN37" s="74"/>
      <c r="AO37" s="32"/>
      <c r="AP37" s="32"/>
      <c r="AQ37" s="9"/>
    </row>
    <row r="38" spans="2:43" ht="23.25">
      <c r="B38" s="27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46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59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61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Y8:Z8"/>
    <mergeCell ref="C8:D8"/>
    <mergeCell ref="E8:F8"/>
    <mergeCell ref="G8:H8"/>
    <mergeCell ref="U8:V8"/>
    <mergeCell ref="S8:T8"/>
    <mergeCell ref="M8:N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2013-12-27T15:57:10Z</dcterms:modified>
  <cp:category/>
  <cp:version/>
  <cp:contentType/>
  <cp:contentStatus/>
</cp:coreProperties>
</file>