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I38" i="5" l="1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H38" i="5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<sst xmlns="http://schemas.openxmlformats.org/spreadsheetml/2006/main" count="358" uniqueCount="66">
  <si>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</si>
  <si>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</si>
  <si>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</si>
  <si>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</si>
  <si>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</si>
  <si>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</si>
  <si>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</si>
  <si>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</si>
  <si>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</si>
  <si>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</si>
  <si>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</si>
  <si>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</si>
  <si>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</si>
  <si>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</si>
  <si>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</si>
  <si>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</si>
  <si>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</si>
  <si>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</si>
  <si>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</si>
  <si>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</si>
  <si>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</si>
  <si>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</si>
  <si>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</si>
  <si>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</si>
  <si>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</si>
  <si>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</si>
  <si>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</si>
  <si>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</si>
  <si>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</si>
  <si>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</si>
  <si>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</si>
  <si>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</si>
  <si>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</si>
  <si>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</si>
  <si>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</si>
  <si>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</si>
  <si>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</si>
  <si>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</si>
  <si>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</si>
  <si>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</si>
  <si>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</si>
  <si>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</si>
  <si>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</si>
  <si>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</si>
  <si>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</si>
  <si>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</si>
  <si>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</si>
  <si>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</si>
  <si>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</si>
  <si>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</si>
  <si>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</si>
  <si>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</si>
  <si>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</si>
  <si>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</si>
  <si>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</si>
  <si>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</si>
  <si>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</si>
  <si>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</si>
  <si>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</si>
  <si>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Atico</t>
  </si>
  <si>
    <t>PEJERREY</t>
  </si>
  <si>
    <t xml:space="preserve">        Fecha  : 26/11/2016</t>
  </si>
  <si>
    <t>Callao, 28 de noviembre del 2016</t>
  </si>
  <si>
    <t>S/M</t>
  </si>
  <si>
    <t>R.M.N°427-2015-PRODUCE,R.M.N°242-2016-PRODUCE,R.M.N°440-2016-PRODUCE, R.M.N° 457-2016,R.M.N°460-2016-PRODUCE, R.M.N° 457-2016-PRODUCE,R.M.N° 460-2016-PRODUCE.</t>
  </si>
  <si>
    <t>GCQ/due/hts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</si>
</sst>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P30" sqref="P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5" width="19.28515625" style="2" customWidth="1"/>
    <col min="6" max="6" width="20.42578125" style="2" customWidth="1"/>
    <col min="7" max="7" width="22.85546875" style="2" customWidth="1"/>
    <col min="8" max="8" width="22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61</v>
      </c>
      <c r="AP8" s="121"/>
      <c r="AQ8" s="121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59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1500</v>
      </c>
      <c r="D12" s="53">
        <v>0</v>
      </c>
      <c r="E12" s="53">
        <v>826</v>
      </c>
      <c r="F12" s="53">
        <v>0</v>
      </c>
      <c r="G12" s="53">
        <v>7535</v>
      </c>
      <c r="H12" s="53">
        <v>7733</v>
      </c>
      <c r="I12" s="53">
        <v>3255</v>
      </c>
      <c r="J12" s="53">
        <v>406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330</v>
      </c>
      <c r="R12" s="53">
        <v>100</v>
      </c>
      <c r="S12" s="53">
        <v>215</v>
      </c>
      <c r="T12" s="53">
        <v>135</v>
      </c>
      <c r="U12" s="53">
        <v>180</v>
      </c>
      <c r="V12" s="53">
        <v>290</v>
      </c>
      <c r="W12" s="53">
        <v>350</v>
      </c>
      <c r="X12" s="53">
        <v>0</v>
      </c>
      <c r="Y12" s="53">
        <v>226.79999999999995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14417.8</v>
      </c>
      <c r="AP12" s="54">
        <f>SUMIF($C$11:$AN$11,"I.Mad",C12:AN12)</f>
        <v>8664</v>
      </c>
      <c r="AQ12" s="54">
        <f>SUM(AO12:AP12)</f>
        <v>23081.8</v>
      </c>
      <c r="AS12" s="27"/>
      <c r="AT12" s="62"/>
    </row>
    <row r="13" spans="2:48" ht="50.25" customHeight="1" x14ac:dyDescent="0.55000000000000004">
      <c r="B13" s="83" t="s">
        <v>19</v>
      </c>
      <c r="C13" s="55">
        <v>6</v>
      </c>
      <c r="D13" s="55" t="s">
        <v>20</v>
      </c>
      <c r="E13" s="55">
        <v>6</v>
      </c>
      <c r="F13" s="55" t="s">
        <v>20</v>
      </c>
      <c r="G13" s="55">
        <v>61</v>
      </c>
      <c r="H13" s="55">
        <v>140</v>
      </c>
      <c r="I13" s="55">
        <v>42</v>
      </c>
      <c r="J13" s="55">
        <v>18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</v>
      </c>
      <c r="R13" s="55">
        <v>1</v>
      </c>
      <c r="S13" s="55">
        <v>3</v>
      </c>
      <c r="T13" s="55">
        <v>3</v>
      </c>
      <c r="U13" s="55">
        <v>2</v>
      </c>
      <c r="V13" s="55">
        <v>5</v>
      </c>
      <c r="W13" s="55">
        <v>3</v>
      </c>
      <c r="X13" s="55" t="s">
        <v>20</v>
      </c>
      <c r="Y13" s="55">
        <v>5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130</v>
      </c>
      <c r="AP13" s="54">
        <f>SUMIF($C$11:$AN$11,"I.Mad",C13:AN13)</f>
        <v>167</v>
      </c>
      <c r="AQ13" s="54">
        <f>SUM(AO13:AP13)</f>
        <v>297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63</v>
      </c>
      <c r="D14" s="55" t="s">
        <v>20</v>
      </c>
      <c r="E14" s="55">
        <v>3</v>
      </c>
      <c r="F14" s="55" t="s">
        <v>20</v>
      </c>
      <c r="G14" s="55">
        <v>7</v>
      </c>
      <c r="H14" s="55">
        <v>18</v>
      </c>
      <c r="I14" s="55">
        <v>2</v>
      </c>
      <c r="J14" s="55">
        <v>4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1</v>
      </c>
      <c r="R14" s="55">
        <v>1</v>
      </c>
      <c r="S14" s="55">
        <v>2</v>
      </c>
      <c r="T14" s="55">
        <v>3</v>
      </c>
      <c r="U14" s="55">
        <v>2</v>
      </c>
      <c r="V14" s="55">
        <v>2</v>
      </c>
      <c r="W14" s="55">
        <v>3</v>
      </c>
      <c r="X14" s="55" t="s">
        <v>20</v>
      </c>
      <c r="Y14" s="55">
        <v>2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22</v>
      </c>
      <c r="AP14" s="54">
        <f>SUMIF($C$11:$AN$11,"I.Mad",C14:AN14)</f>
        <v>28</v>
      </c>
      <c r="AQ14" s="54">
        <f>SUM(AO14:AP14)</f>
        <v>50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>
        <v>8.3000000000000007</v>
      </c>
      <c r="F15" s="55" t="s">
        <v>20</v>
      </c>
      <c r="G15" s="55">
        <v>4.6007935123843744</v>
      </c>
      <c r="H15" s="55">
        <v>1.4528940744863232E-2</v>
      </c>
      <c r="I15" s="55">
        <v>17</v>
      </c>
      <c r="J15" s="55">
        <v>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10.160427807486631</v>
      </c>
      <c r="R15" s="55">
        <v>11.891891891891895</v>
      </c>
      <c r="S15" s="55">
        <v>37.657704281095441</v>
      </c>
      <c r="T15" s="55">
        <v>28.429311201230806</v>
      </c>
      <c r="U15" s="55">
        <v>8.4130622729533666</v>
      </c>
      <c r="V15" s="55">
        <v>32.996853057371325</v>
      </c>
      <c r="W15" s="55">
        <v>37.749191706432214</v>
      </c>
      <c r="X15" s="55" t="s">
        <v>20</v>
      </c>
      <c r="Y15" s="55">
        <v>2.5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>
        <v>12.5</v>
      </c>
      <c r="F16" s="60" t="s">
        <v>20</v>
      </c>
      <c r="G16" s="60">
        <v>13.5</v>
      </c>
      <c r="H16" s="60">
        <v>13.5</v>
      </c>
      <c r="I16" s="60">
        <v>13.5</v>
      </c>
      <c r="J16" s="60">
        <v>15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13</v>
      </c>
      <c r="R16" s="60">
        <v>13</v>
      </c>
      <c r="S16" s="60">
        <v>11.5</v>
      </c>
      <c r="T16" s="60">
        <v>13</v>
      </c>
      <c r="U16" s="60">
        <v>13</v>
      </c>
      <c r="V16" s="60">
        <v>12</v>
      </c>
      <c r="W16" s="60">
        <v>11.5</v>
      </c>
      <c r="X16" s="60" t="s">
        <v>20</v>
      </c>
      <c r="Y16" s="60">
        <v>13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>
        <v>4.8</v>
      </c>
      <c r="J25" s="73">
        <v>0.09</v>
      </c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4.8</v>
      </c>
      <c r="AP25" s="54">
        <f t="shared" ref="AP25:AP37" si="2">SUMIF($C$11:$AN$11,"I.Mad",C25:AN25)</f>
        <v>0.09</v>
      </c>
      <c r="AQ25" s="57">
        <f>SUM(AO25:AP25)</f>
        <v>4.8899999999999997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60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1500</v>
      </c>
      <c r="D38" s="57">
        <f t="shared" si="3"/>
        <v>0</v>
      </c>
      <c r="E38" s="57">
        <f t="shared" si="3"/>
        <v>826</v>
      </c>
      <c r="F38" s="57">
        <f t="shared" si="3"/>
        <v>0</v>
      </c>
      <c r="G38" s="57">
        <f t="shared" si="3"/>
        <v>7535</v>
      </c>
      <c r="H38" s="57">
        <f t="shared" si="3"/>
        <v>7733</v>
      </c>
      <c r="I38" s="57">
        <f t="shared" si="3"/>
        <v>3259.8</v>
      </c>
      <c r="J38" s="57">
        <f t="shared" si="3"/>
        <v>406.09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330</v>
      </c>
      <c r="R38" s="57">
        <f t="shared" si="3"/>
        <v>100</v>
      </c>
      <c r="S38" s="57">
        <f t="shared" si="3"/>
        <v>215</v>
      </c>
      <c r="T38" s="57">
        <f t="shared" si="3"/>
        <v>135</v>
      </c>
      <c r="U38" s="57">
        <f t="shared" si="3"/>
        <v>180</v>
      </c>
      <c r="V38" s="57">
        <f t="shared" si="3"/>
        <v>290</v>
      </c>
      <c r="W38" s="57">
        <f t="shared" si="3"/>
        <v>350</v>
      </c>
      <c r="X38" s="57">
        <f t="shared" si="3"/>
        <v>0</v>
      </c>
      <c r="Y38" s="57">
        <f t="shared" si="3"/>
        <v>226.79999999999995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14422.599999999999</v>
      </c>
      <c r="AP38" s="57">
        <f>SUM(AP12,AP18,AP24:AP37)</f>
        <v>8664.09</v>
      </c>
      <c r="AQ38" s="57">
        <f>SUM(AO38:AP38)</f>
        <v>23086.69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/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62</v>
      </c>
      <c r="AN43" s="4"/>
    </row>
    <row r="44" spans="2:43" ht="30.75" x14ac:dyDescent="0.45">
      <c r="B44" s="22" t="s">
        <v>65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2016-11-28T19:13:04Z</dcterms:modified>
</cp:coreProperties>
</file>