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<sst xmlns="http://schemas.openxmlformats.org/spreadsheetml/2006/main" count="390" uniqueCount="66">
  <si>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</si>
  <si>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</si>
  <si>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</si>
  <si>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</si>
  <si>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</si>
  <si>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</si>
  <si>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</si>
  <si>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</si>
  <si>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</si>
  <si>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</si>
  <si>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</si>
  <si>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</si>
  <si>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</si>
  <si>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</si>
  <si>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</si>
  <si>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</si>
  <si>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</si>
  <si>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</si>
  <si>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</si>
  <si>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</si>
  <si>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</si>
  <si>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</si>
  <si>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</si>
  <si>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</si>
  <si>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</si>
  <si>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</si>
  <si>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</si>
  <si>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</si>
  <si>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</si>
  <si>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</si>
  <si>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</si>
  <si>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</si>
  <si>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</si>
  <si>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</si>
  <si>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</si>
  <si>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</si>
  <si>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</si>
  <si>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</si>
  <si>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</si>
  <si>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</si>
  <si>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</si>
  <si>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</si>
  <si>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</si>
  <si>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</si>
  <si>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</si>
  <si>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</si>
  <si>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</si>
  <si>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</si>
  <si>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</si>
  <si>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</si>
  <si>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</si>
  <si>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</si>
  <si>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</si>
  <si>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</si>
  <si>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</si>
  <si>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</si>
  <si>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</si>
  <si>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</si>
  <si>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</si>
  <si>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</si>
  <si>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</si>
  <si>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</si>
  <si>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R.M.N°427-2015-PRODUCE,R.M.N°228-2016-PRODUCE,R.M.N°238-2016-PRODUCE,R.M.N°242-2016-PRODUCE</t>
  </si>
  <si>
    <t xml:space="preserve">        Fecha  : 26/07/2016</t>
  </si>
  <si>
    <t>Callao, 27 de julio del 2016</t>
  </si>
  <si>
    <t>12.5 y 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</si>
</sst>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9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5" zoomScaleNormal="25" workbookViewId="0">
      <selection activeCell="Y28" sqref="Y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55</v>
      </c>
      <c r="X10" s="117"/>
      <c r="Y10" s="118" t="s">
        <v>48</v>
      </c>
      <c r="Z10" s="115"/>
      <c r="AA10" s="116" t="s">
        <v>38</v>
      </c>
      <c r="AB10" s="117"/>
      <c r="AC10" s="116" t="s">
        <v>13</v>
      </c>
      <c r="AD10" s="117"/>
      <c r="AE10" s="114" t="s">
        <v>49</v>
      </c>
      <c r="AF10" s="115"/>
      <c r="AG10" s="114" t="s">
        <v>50</v>
      </c>
      <c r="AH10" s="115"/>
      <c r="AI10" s="114" t="s">
        <v>51</v>
      </c>
      <c r="AJ10" s="115"/>
      <c r="AK10" s="114" t="s">
        <v>52</v>
      </c>
      <c r="AL10" s="115"/>
      <c r="AM10" s="114" t="s">
        <v>53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230</v>
      </c>
      <c r="X12" s="53">
        <v>0</v>
      </c>
      <c r="Y12" s="53">
        <v>453.55500000000001</v>
      </c>
      <c r="Z12" s="53">
        <v>185.48462268434884</v>
      </c>
      <c r="AA12" s="53">
        <v>476.75299999999999</v>
      </c>
      <c r="AB12" s="53">
        <v>0</v>
      </c>
      <c r="AC12" s="53">
        <v>1755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2915.308</v>
      </c>
      <c r="AP12" s="54">
        <f>SUMIF($C$11:$AN$11,"I.Mad",C12:AN12)</f>
        <v>185.48462268434884</v>
      </c>
      <c r="AQ12" s="54">
        <f>SUM(AO12:AP12)</f>
        <v>3100.7926226843488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4</v>
      </c>
      <c r="X13" s="55" t="s">
        <v>20</v>
      </c>
      <c r="Y13" s="55">
        <v>23</v>
      </c>
      <c r="Z13" s="55">
        <v>14</v>
      </c>
      <c r="AA13" s="55">
        <v>8</v>
      </c>
      <c r="AB13" s="55" t="s">
        <v>20</v>
      </c>
      <c r="AC13" s="55">
        <v>27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62</v>
      </c>
      <c r="AP13" s="54">
        <f>SUMIF($C$11:$AN$11,"I.Mad",C13:AN13)</f>
        <v>14</v>
      </c>
      <c r="AQ13" s="54">
        <f>SUM(AO13:AP13)</f>
        <v>76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3</v>
      </c>
      <c r="X14" s="55" t="s">
        <v>20</v>
      </c>
      <c r="Y14" s="55">
        <v>3</v>
      </c>
      <c r="Z14" s="55">
        <v>5</v>
      </c>
      <c r="AA14" s="55">
        <v>7</v>
      </c>
      <c r="AB14" s="55" t="s">
        <v>20</v>
      </c>
      <c r="AC14" s="55">
        <v>5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18</v>
      </c>
      <c r="AP14" s="54">
        <f>SUMIF($C$11:$AN$11,"I.Mad",C14:AN14)</f>
        <v>5</v>
      </c>
      <c r="AQ14" s="54">
        <f>SUM(AO14:AP14)</f>
        <v>23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0</v>
      </c>
      <c r="X15" s="55" t="s">
        <v>20</v>
      </c>
      <c r="Y15" s="55">
        <v>0</v>
      </c>
      <c r="Z15" s="55">
        <v>0</v>
      </c>
      <c r="AA15" s="55">
        <v>48.263950262634317</v>
      </c>
      <c r="AB15" s="55" t="s">
        <v>20</v>
      </c>
      <c r="AC15" s="55">
        <v>15.294882833543904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13.5</v>
      </c>
      <c r="X16" s="61" t="s">
        <v>20</v>
      </c>
      <c r="Y16" s="61">
        <v>13.5</v>
      </c>
      <c r="Z16" s="61">
        <v>13.5</v>
      </c>
      <c r="AA16" s="126" t="s">
        <v>65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>
        <v>9.9821477309044599</v>
      </c>
      <c r="Z25" s="58">
        <v>4.3252899621353205</v>
      </c>
      <c r="AA25" s="74">
        <v>1.069</v>
      </c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11.051147730904461</v>
      </c>
      <c r="AP25" s="54">
        <f t="shared" ref="AP25:AP37" si="2">SUMIF($C$11:$AN$11,"I.Mad",C25:AN25)</f>
        <v>4.3252899621353205</v>
      </c>
      <c r="AQ25" s="58">
        <f>SUM(AO25:AP25)</f>
        <v>15.376437693039781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57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59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230</v>
      </c>
      <c r="X38" s="58">
        <f t="shared" si="3"/>
        <v>0</v>
      </c>
      <c r="Y38" s="58">
        <f>+SUM(Y12,Y18,Y24:Y37)</f>
        <v>463.53714773090445</v>
      </c>
      <c r="Z38" s="58">
        <f>+SUM(Z12,Z18,Z24:Z37)</f>
        <v>189.80991264648415</v>
      </c>
      <c r="AA38" s="58">
        <f>+SUM(AA12,AA18,AA24:AA37)</f>
        <v>477.822</v>
      </c>
      <c r="AB38" s="58">
        <f t="shared" ref="AB38:AN38" si="4">+SUM(AB12,AB18,AB24:AB37)</f>
        <v>0</v>
      </c>
      <c r="AC38" s="58">
        <f>+SUM(AC12,AC18,AC24:AC37)</f>
        <v>1755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2926.3591477309046</v>
      </c>
      <c r="AP38" s="58">
        <f>SUM(AP12,AP18,AP24:AP37)</f>
        <v>189.80991264648415</v>
      </c>
      <c r="AQ38" s="58">
        <f>SUM(AO38:AP38)</f>
        <v>3116.1690603773886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16.899999999999999</v>
      </c>
      <c r="H39" s="60"/>
      <c r="I39" s="93">
        <v>18.600000000000001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16.100000000000001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56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2016-07-27T16:36:47Z</dcterms:modified>
</cp:coreProperties>
</file>