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<sst xmlns="http://schemas.openxmlformats.org/spreadsheetml/2006/main" count="402" uniqueCount="69">
  <si>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</si>
  <si>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</si>
  <si>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</si>
  <si>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</si>
  <si>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</si>
  <si>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</si>
  <si>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</si>
  <si>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</si>
  <si>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</si>
  <si>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</si>
  <si>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</si>
  <si>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</si>
  <si>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</si>
  <si>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</si>
  <si>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</si>
  <si>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</si>
  <si>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</si>
  <si>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</si>
  <si>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</si>
  <si>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</si>
  <si>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</si>
  <si>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</si>
  <si>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</si>
  <si>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</si>
  <si>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</si>
  <si>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</si>
  <si>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</si>
  <si>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</si>
  <si>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</si>
  <si>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</si>
  <si>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</si>
  <si>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</si>
  <si>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</si>
  <si>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</si>
  <si>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</si>
  <si>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</si>
  <si>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</si>
  <si>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</si>
  <si>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</si>
  <si>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</si>
  <si>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</si>
  <si>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</si>
  <si>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</si>
  <si>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</si>
  <si>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</si>
  <si>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</si>
  <si>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</si>
  <si>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</si>
  <si>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</si>
  <si>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</si>
  <si>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</si>
  <si>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</si>
  <si>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</si>
  <si>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</si>
  <si>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</si>
  <si>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</si>
  <si>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</si>
  <si>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</si>
  <si>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</si>
  <si>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</si>
  <si>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</si>
  <si>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</si>
  <si>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</si>
  <si>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</si>
  <si>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</si>
  <si>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</si>
  <si>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Callao, 27 de junio del 2021</t>
  </si>
  <si>
    <t xml:space="preserve">        Fecha  : 26/06/2021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</si>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</sst>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K31" sqref="K30:K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69" t="s">
        <v>10</v>
      </c>
      <c r="D10" s="69"/>
      <c r="E10" s="69" t="s">
        <v>11</v>
      </c>
      <c r="F10" s="69"/>
      <c r="G10" s="69" t="s">
        <v>12</v>
      </c>
      <c r="H10" s="69"/>
      <c r="I10" s="69" t="s">
        <v>13</v>
      </c>
      <c r="J10" s="69"/>
      <c r="K10" s="69" t="s">
        <v>14</v>
      </c>
      <c r="L10" s="69"/>
      <c r="M10" s="69" t="s">
        <v>15</v>
      </c>
      <c r="N10" s="69"/>
      <c r="O10" s="69" t="s">
        <v>16</v>
      </c>
      <c r="P10" s="69"/>
      <c r="Q10" s="69" t="s">
        <v>17</v>
      </c>
      <c r="R10" s="69"/>
      <c r="S10" s="69" t="s">
        <v>18</v>
      </c>
      <c r="T10" s="69"/>
      <c r="U10" s="69" t="s">
        <v>19</v>
      </c>
      <c r="V10" s="69"/>
      <c r="W10" s="69" t="s">
        <v>20</v>
      </c>
      <c r="X10" s="69"/>
      <c r="Y10" s="71" t="s">
        <v>21</v>
      </c>
      <c r="Z10" s="71"/>
      <c r="AA10" s="69" t="s">
        <v>22</v>
      </c>
      <c r="AB10" s="69"/>
      <c r="AC10" s="69" t="s">
        <v>23</v>
      </c>
      <c r="AD10" s="69"/>
      <c r="AE10" s="69" t="s">
        <v>24</v>
      </c>
      <c r="AF10" s="69"/>
      <c r="AG10" s="69" t="s">
        <v>25</v>
      </c>
      <c r="AH10" s="69"/>
      <c r="AI10" s="69" t="s">
        <v>26</v>
      </c>
      <c r="AJ10" s="69"/>
      <c r="AK10" s="69" t="s">
        <v>27</v>
      </c>
      <c r="AL10" s="69"/>
      <c r="AM10" s="69" t="s">
        <v>28</v>
      </c>
      <c r="AN10" s="69"/>
      <c r="AO10" s="70" t="s">
        <v>29</v>
      </c>
      <c r="AP10" s="70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1790</v>
      </c>
      <c r="F12" s="30">
        <v>0</v>
      </c>
      <c r="G12" s="30">
        <v>3862.1699999999996</v>
      </c>
      <c r="H12" s="30">
        <v>276.71499999999997</v>
      </c>
      <c r="I12" s="30">
        <v>8129.28</v>
      </c>
      <c r="J12" s="30">
        <v>300.76</v>
      </c>
      <c r="K12" s="30">
        <v>537.1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14318.550000000001</v>
      </c>
      <c r="AP12" s="30">
        <f>SUMIF($C$11:$AN$11,"I.Mad",C12:AN12)</f>
        <v>577.47499999999991</v>
      </c>
      <c r="AQ12" s="30">
        <f>SUM(AO12:AP12)</f>
        <v>14896.025000000001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15</v>
      </c>
      <c r="F13" s="30" t="s">
        <v>35</v>
      </c>
      <c r="G13" s="30">
        <v>23</v>
      </c>
      <c r="H13" s="30">
        <v>3</v>
      </c>
      <c r="I13" s="30">
        <v>69</v>
      </c>
      <c r="J13" s="30">
        <v>4</v>
      </c>
      <c r="K13" s="30">
        <v>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 t="s">
        <v>35</v>
      </c>
      <c r="AN13" s="30" t="s">
        <v>35</v>
      </c>
      <c r="AO13" s="30">
        <f>SUMIF($C$11:$AN$11,"Ind*",C13:AN13)</f>
        <v>112</v>
      </c>
      <c r="AP13" s="30">
        <f>SUMIF($C$11:$AN$11,"I.Mad",C13:AN13)</f>
        <v>7</v>
      </c>
      <c r="AQ13" s="30">
        <f>SUM(AO13:AP13)</f>
        <v>119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68</v>
      </c>
      <c r="F14" s="30" t="s">
        <v>35</v>
      </c>
      <c r="G14" s="30">
        <v>7</v>
      </c>
      <c r="H14" s="30">
        <v>1</v>
      </c>
      <c r="I14" s="30">
        <v>19</v>
      </c>
      <c r="J14" s="30" t="s">
        <v>68</v>
      </c>
      <c r="K14" s="30" t="s">
        <v>68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 t="s">
        <v>35</v>
      </c>
      <c r="AN14" s="30" t="s">
        <v>35</v>
      </c>
      <c r="AO14" s="30">
        <f>SUMIF($C$11:$AN$11,"Ind*",C14:AN14)</f>
        <v>26</v>
      </c>
      <c r="AP14" s="30">
        <f>SUMIF($C$11:$AN$11,"I.Mad",C14:AN14)</f>
        <v>1</v>
      </c>
      <c r="AQ14" s="30">
        <f>SUM(AO14:AP14)</f>
        <v>27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6.2242662341997184</v>
      </c>
      <c r="H15" s="30">
        <v>1.1235955056179776</v>
      </c>
      <c r="I15" s="30">
        <v>23.110695371552406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 t="s">
        <v>35</v>
      </c>
      <c r="AN15" s="30" t="s">
        <v>35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15</v>
      </c>
      <c r="H16" s="36">
        <v>15</v>
      </c>
      <c r="I16" s="36">
        <v>12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 t="s">
        <v>35</v>
      </c>
      <c r="AN16" s="36" t="s">
        <v>35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1.89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1.89</v>
      </c>
      <c r="AP25" s="30">
        <f t="shared" si="1"/>
        <v>0</v>
      </c>
      <c r="AQ25" s="42">
        <f t="shared" si="2"/>
        <v>1.89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1790</v>
      </c>
      <c r="F41" s="42">
        <f t="shared" si="3"/>
        <v>0</v>
      </c>
      <c r="G41" s="42">
        <f t="shared" si="3"/>
        <v>3862.1699999999996</v>
      </c>
      <c r="H41" s="42">
        <f t="shared" si="3"/>
        <v>276.71499999999997</v>
      </c>
      <c r="I41" s="42">
        <f t="shared" si="3"/>
        <v>8131.17</v>
      </c>
      <c r="J41" s="42">
        <f t="shared" si="3"/>
        <v>300.76</v>
      </c>
      <c r="K41" s="42">
        <f t="shared" si="3"/>
        <v>537.1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14320.44</v>
      </c>
      <c r="AP41" s="42">
        <f>SUM(AP12,AP18,AP24:AP37)</f>
        <v>577.47499999999991</v>
      </c>
      <c r="AQ41" s="42">
        <f t="shared" si="2"/>
        <v>14897.915000000001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/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2021-06-28T15:31:41Z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