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60" windowWidth="19200" windowHeight="769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<sst xmlns="http://schemas.openxmlformats.org/spreadsheetml/2006/main" count="394" uniqueCount="69">
  <si>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</si>
  <si>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</si>
  <si>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</si>
  <si>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</si>
  <si>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</si>
  <si>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</si>
  <si>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</si>
  <si>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</si>
  <si>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</si>
  <si>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</si>
  <si>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</si>
  <si>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</si>
  <si>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</si>
  <si>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</si>
  <si>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</si>
  <si>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</si>
  <si>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</si>
  <si>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</si>
  <si>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</si>
  <si>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</si>
  <si>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</si>
  <si>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</si>
  <si>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</si>
  <si>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</si>
  <si>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</si>
  <si>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</si>
  <si>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</si>
  <si>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</si>
  <si>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</si>
  <si>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</si>
  <si>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</si>
  <si>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</si>
  <si>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</si>
  <si>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</si>
  <si>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</si>
  <si>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</si>
  <si>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</si>
  <si>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</si>
  <si>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</si>
  <si>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</si>
  <si>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</si>
  <si>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</si>
  <si>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</si>
  <si>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</si>
  <si>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</si>
  <si>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</si>
  <si>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</si>
  <si>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</si>
  <si>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</si>
  <si>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</si>
  <si>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</si>
  <si>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</si>
  <si>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</si>
  <si>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</si>
  <si>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</si>
  <si>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</si>
  <si>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</si>
  <si>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</si>
  <si>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</si>
  <si>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</si>
  <si>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</si>
  <si>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</si>
  <si>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</si>
  <si>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</si>
  <si>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</si>
  <si>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</si>
  <si>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</si>
  <si>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26/06/2018</t>
  </si>
  <si>
    <t>Callao, 27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</si>
</sst>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K1" zoomScale="25" zoomScaleNormal="25" workbookViewId="0">
      <selection activeCell="AH27" sqref="AH27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4" t="s">
        <v>66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5">
      <c r="B5" s="124" t="s">
        <v>63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37</v>
      </c>
      <c r="AN6" s="125"/>
      <c r="AO6" s="125"/>
      <c r="AP6" s="125"/>
      <c r="AQ6" s="125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67</v>
      </c>
      <c r="AP8" s="125"/>
      <c r="AQ8" s="125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9" t="s">
        <v>4</v>
      </c>
      <c r="D10" s="118"/>
      <c r="E10" s="119" t="s">
        <v>5</v>
      </c>
      <c r="F10" s="118"/>
      <c r="G10" s="120" t="s">
        <v>6</v>
      </c>
      <c r="H10" s="121"/>
      <c r="I10" s="129" t="s">
        <v>44</v>
      </c>
      <c r="J10" s="129"/>
      <c r="K10" s="123" t="s">
        <v>7</v>
      </c>
      <c r="L10" s="123"/>
      <c r="M10" s="119" t="s">
        <v>8</v>
      </c>
      <c r="N10" s="122"/>
      <c r="O10" s="119" t="s">
        <v>9</v>
      </c>
      <c r="P10" s="122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51</v>
      </c>
      <c r="X10" s="121"/>
      <c r="Y10" s="119" t="s">
        <v>45</v>
      </c>
      <c r="Z10" s="118"/>
      <c r="AA10" s="119" t="s">
        <v>38</v>
      </c>
      <c r="AB10" s="118"/>
      <c r="AC10" s="119" t="s">
        <v>13</v>
      </c>
      <c r="AD10" s="118"/>
      <c r="AE10" s="117" t="s">
        <v>53</v>
      </c>
      <c r="AF10" s="118"/>
      <c r="AG10" s="117" t="s">
        <v>46</v>
      </c>
      <c r="AH10" s="118"/>
      <c r="AI10" s="117" t="s">
        <v>47</v>
      </c>
      <c r="AJ10" s="118"/>
      <c r="AK10" s="117" t="s">
        <v>48</v>
      </c>
      <c r="AL10" s="118"/>
      <c r="AM10" s="117" t="s">
        <v>49</v>
      </c>
      <c r="AN10" s="118"/>
      <c r="AO10" s="127" t="s">
        <v>14</v>
      </c>
      <c r="AP10" s="128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540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609.05499999999995</v>
      </c>
      <c r="AH12" s="50">
        <v>0</v>
      </c>
      <c r="AI12" s="50">
        <v>0</v>
      </c>
      <c r="AJ12" s="50">
        <v>0</v>
      </c>
      <c r="AK12" s="50">
        <v>1175.4549999999999</v>
      </c>
      <c r="AL12" s="50">
        <v>24.93</v>
      </c>
      <c r="AM12" s="50">
        <v>1569.57</v>
      </c>
      <c r="AN12" s="50">
        <v>556.51499999999999</v>
      </c>
      <c r="AO12" s="51">
        <f>SUMIF($C$11:$AN$11,"Ind*",C12:AN12)</f>
        <v>3354.08</v>
      </c>
      <c r="AP12" s="51">
        <f>SUMIF($C$11:$AN$11,"I.Mad",C12:AN12)</f>
        <v>1121.4449999999999</v>
      </c>
      <c r="AQ12" s="51">
        <f>SUM(AO12:AP12)</f>
        <v>4475.5249999999996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>
        <v>15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>
        <v>8</v>
      </c>
      <c r="AH13" s="52" t="s">
        <v>20</v>
      </c>
      <c r="AI13" s="52" t="s">
        <v>20</v>
      </c>
      <c r="AJ13" s="52" t="s">
        <v>20</v>
      </c>
      <c r="AK13" s="52">
        <v>21</v>
      </c>
      <c r="AL13" s="52">
        <v>1</v>
      </c>
      <c r="AM13" s="52">
        <v>19</v>
      </c>
      <c r="AN13" s="52">
        <v>8</v>
      </c>
      <c r="AO13" s="51">
        <f>SUMIF($C$11:$AN$11,"Ind*",C13:AN13)</f>
        <v>48</v>
      </c>
      <c r="AP13" s="51">
        <f>SUMIF($C$11:$AN$11,"I.Mad",C13:AN13)</f>
        <v>24</v>
      </c>
      <c r="AQ13" s="51">
        <f>SUM(AO13:AP13)</f>
        <v>72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>
        <v>6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>
        <v>3</v>
      </c>
      <c r="AH14" s="52" t="s">
        <v>20</v>
      </c>
      <c r="AI14" s="52" t="s">
        <v>20</v>
      </c>
      <c r="AJ14" s="52" t="s">
        <v>20</v>
      </c>
      <c r="AK14" s="52">
        <v>5</v>
      </c>
      <c r="AL14" s="52">
        <v>1</v>
      </c>
      <c r="AM14" s="52">
        <v>6</v>
      </c>
      <c r="AN14" s="52">
        <v>1</v>
      </c>
      <c r="AO14" s="51">
        <f>SUMIF($C$11:$AN$11,"Ind*",C14:AN14)</f>
        <v>14</v>
      </c>
      <c r="AP14" s="51">
        <f>SUMIF($C$11:$AN$11,"I.Mad",C14:AN14)</f>
        <v>8</v>
      </c>
      <c r="AQ14" s="51">
        <f>SUM(AO14:AP14)</f>
        <v>22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>
        <v>100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>
        <v>18.797324864952515</v>
      </c>
      <c r="AH15" s="52" t="s">
        <v>20</v>
      </c>
      <c r="AI15" s="52" t="s">
        <v>20</v>
      </c>
      <c r="AJ15" s="52" t="s">
        <v>20</v>
      </c>
      <c r="AK15" s="52">
        <v>20.118108925196935</v>
      </c>
      <c r="AL15" s="52">
        <v>9.0476190476190474</v>
      </c>
      <c r="AM15" s="52">
        <v>4.407918877716047</v>
      </c>
      <c r="AN15" s="52">
        <v>4.4025157232704402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>
        <v>9.5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>
        <v>12.5</v>
      </c>
      <c r="AH16" s="57" t="s">
        <v>20</v>
      </c>
      <c r="AI16" s="57" t="s">
        <v>20</v>
      </c>
      <c r="AJ16" s="57" t="s">
        <v>20</v>
      </c>
      <c r="AK16" s="57">
        <v>12.5</v>
      </c>
      <c r="AL16" s="57">
        <v>12.5</v>
      </c>
      <c r="AM16" s="57">
        <v>13</v>
      </c>
      <c r="AN16" s="57">
        <v>13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540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609.05499999999995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1175.4549999999999</v>
      </c>
      <c r="AL41" s="54">
        <f t="shared" si="8"/>
        <v>24.93</v>
      </c>
      <c r="AM41" s="54">
        <f t="shared" si="8"/>
        <v>1569.57</v>
      </c>
      <c r="AN41" s="54">
        <f t="shared" si="8"/>
        <v>556.51499999999999</v>
      </c>
      <c r="AO41" s="54">
        <f>SUM(AO12,AO18,AO24:AO37)</f>
        <v>3354.08</v>
      </c>
      <c r="AP41" s="54">
        <f>SUM(AP12,AP18,AP24:AP37)</f>
        <v>1121.4449999999999</v>
      </c>
      <c r="AQ41" s="54">
        <f>SUM(AO41:AP41)</f>
        <v>4475.5249999999996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16.7</v>
      </c>
      <c r="H42" s="56"/>
      <c r="I42" s="56">
        <v>18.100000000000001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15.2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2018-05-24T16:39:13Z</cp:lastPrinted>
  <dcterms:created xsi:type="dcterms:W3CDTF">2008-10-21T17:58:04Z</dcterms:created>
  <dcterms:modified xsi:type="dcterms:W3CDTF">2018-06-27T16:57:33Z</dcterms:modified>
</cp:coreProperties>
</file>