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0" windowWidth="20730" windowHeight="91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<sst xmlns="http://schemas.openxmlformats.org/spreadsheetml/2006/main" count="366" uniqueCount="68">
  <si>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</si>
  <si>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</si>
  <si>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</si>
  <si>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</si>
  <si>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</si>
  <si>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</si>
  <si>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</si>
  <si>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</si>
  <si>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</si>
  <si>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</si>
  <si>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</si>
  <si>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</si>
  <si>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</si>
  <si>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</si>
  <si>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</si>
  <si>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</si>
  <si>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</si>
  <si>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</si>
  <si>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</si>
  <si>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</si>
  <si>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</si>
  <si>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</si>
  <si>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</si>
  <si>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</si>
  <si>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</si>
  <si>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</si>
  <si>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</si>
  <si>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</si>
  <si>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</si>
  <si>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</si>
  <si>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</si>
  <si>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</si>
  <si>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</si>
  <si>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</si>
  <si>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</si>
  <si>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</si>
  <si>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</si>
  <si>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</si>
  <si>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</si>
  <si>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</si>
  <si>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</si>
  <si>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</si>
  <si>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</si>
  <si>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</si>
  <si>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</si>
  <si>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</si>
  <si>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</si>
  <si>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</si>
  <si>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</si>
  <si>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</si>
  <si>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</si>
  <si>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</si>
  <si>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</si>
  <si>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</si>
  <si>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</si>
  <si>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</si>
  <si>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</si>
  <si>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</si>
  <si>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</si>
  <si>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</si>
  <si>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</si>
  <si>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</si>
  <si>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</si>
  <si>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S/M</t>
  </si>
  <si>
    <t>CARACOL</t>
  </si>
  <si>
    <t>PAMPANITO</t>
  </si>
  <si>
    <t xml:space="preserve">        Fecha  : 26/06/2017</t>
  </si>
  <si>
    <t>Callao, 27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</si>
</sst>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M4" zoomScale="23" zoomScaleNormal="23" workbookViewId="0">
      <selection activeCell="AC26" sqref="AC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664</v>
      </c>
      <c r="D12" s="51">
        <v>0</v>
      </c>
      <c r="E12" s="51">
        <v>2312</v>
      </c>
      <c r="F12" s="51">
        <v>748</v>
      </c>
      <c r="G12" s="51">
        <v>4378.9950000000008</v>
      </c>
      <c r="H12" s="51">
        <v>0</v>
      </c>
      <c r="I12" s="51">
        <v>336.62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335</v>
      </c>
      <c r="W12" s="51">
        <v>890</v>
      </c>
      <c r="X12" s="51">
        <v>0</v>
      </c>
      <c r="Y12" s="51">
        <v>3676.8670000000002</v>
      </c>
      <c r="Z12" s="51">
        <v>1496.655</v>
      </c>
      <c r="AA12" s="51">
        <v>1168.1171291208791</v>
      </c>
      <c r="AB12" s="51">
        <v>0</v>
      </c>
      <c r="AC12" s="51">
        <v>3283</v>
      </c>
      <c r="AD12" s="51">
        <v>0</v>
      </c>
      <c r="AE12" s="51">
        <v>615.14</v>
      </c>
      <c r="AF12" s="51">
        <v>54.68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17324.739129120881</v>
      </c>
      <c r="AP12" s="52">
        <f>SUMIF($C$11:$AN$11,"I.Mad",C12:AN12)</f>
        <v>2634.3349999999996</v>
      </c>
      <c r="AQ12" s="52">
        <f>SUM(AO12:AP12)</f>
        <v>19959.07412912088</v>
      </c>
      <c r="AS12" s="26"/>
      <c r="AT12" s="60"/>
    </row>
    <row r="13" spans="2:48" ht="50.25" customHeight="1" x14ac:dyDescent="0.55000000000000004">
      <c r="B13" s="81" t="s">
        <v>19</v>
      </c>
      <c r="C13" s="53">
        <v>2</v>
      </c>
      <c r="D13" s="53" t="s">
        <v>20</v>
      </c>
      <c r="E13" s="53">
        <v>12</v>
      </c>
      <c r="F13" s="53">
        <v>14</v>
      </c>
      <c r="G13" s="53">
        <v>12</v>
      </c>
      <c r="H13" s="53" t="s">
        <v>20</v>
      </c>
      <c r="I13" s="53">
        <v>1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>
        <v>4</v>
      </c>
      <c r="W13" s="53">
        <v>8</v>
      </c>
      <c r="X13" s="53" t="s">
        <v>20</v>
      </c>
      <c r="Y13" s="53">
        <v>59</v>
      </c>
      <c r="Z13" s="53">
        <v>23</v>
      </c>
      <c r="AA13" s="53">
        <v>18</v>
      </c>
      <c r="AB13" s="53" t="s">
        <v>20</v>
      </c>
      <c r="AC13" s="53">
        <v>64</v>
      </c>
      <c r="AD13" s="53" t="s">
        <v>20</v>
      </c>
      <c r="AE13" s="53">
        <v>9</v>
      </c>
      <c r="AF13" s="53">
        <v>2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185</v>
      </c>
      <c r="AP13" s="52">
        <f>SUMIF($C$11:$AN$11,"I.Mad",C13:AN13)</f>
        <v>43</v>
      </c>
      <c r="AQ13" s="52">
        <f>SUM(AO13:AP13)</f>
        <v>228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2</v>
      </c>
      <c r="D14" s="53" t="s">
        <v>20</v>
      </c>
      <c r="E14" s="53">
        <v>4</v>
      </c>
      <c r="F14" s="53">
        <v>2</v>
      </c>
      <c r="G14" s="53">
        <v>7</v>
      </c>
      <c r="H14" s="53" t="s">
        <v>20</v>
      </c>
      <c r="I14" s="53">
        <v>1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>
        <v>2</v>
      </c>
      <c r="W14" s="53">
        <v>5</v>
      </c>
      <c r="X14" s="53" t="s">
        <v>20</v>
      </c>
      <c r="Y14" s="53">
        <v>8</v>
      </c>
      <c r="Z14" s="53">
        <v>4</v>
      </c>
      <c r="AA14" s="53">
        <v>7</v>
      </c>
      <c r="AB14" s="53" t="s">
        <v>20</v>
      </c>
      <c r="AC14" s="53">
        <v>17</v>
      </c>
      <c r="AD14" s="53" t="s">
        <v>20</v>
      </c>
      <c r="AE14" s="53">
        <v>5</v>
      </c>
      <c r="AF14" s="53" t="s">
        <v>63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56</v>
      </c>
      <c r="AP14" s="52">
        <f>SUMIF($C$11:$AN$11,"I.Mad",C14:AN14)</f>
        <v>8</v>
      </c>
      <c r="AQ14" s="52">
        <f>SUM(AO14:AP14)</f>
        <v>64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>
        <v>0</v>
      </c>
      <c r="F15" s="53">
        <v>0</v>
      </c>
      <c r="G15" s="53">
        <v>0</v>
      </c>
      <c r="H15" s="53" t="s">
        <v>20</v>
      </c>
      <c r="I15" s="53">
        <v>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>
        <v>6.656643875848145</v>
      </c>
      <c r="W15" s="53">
        <v>13.10314006814759</v>
      </c>
      <c r="X15" s="53" t="s">
        <v>20</v>
      </c>
      <c r="Y15" s="53">
        <v>2.9749150000000002</v>
      </c>
      <c r="Z15" s="53">
        <v>4.1273689999999998</v>
      </c>
      <c r="AA15" s="53">
        <v>22.63870122850518</v>
      </c>
      <c r="AB15" s="53" t="s">
        <v>20</v>
      </c>
      <c r="AC15" s="53">
        <v>35.087508134971422</v>
      </c>
      <c r="AD15" s="53" t="s">
        <v>20</v>
      </c>
      <c r="AE15" s="53">
        <v>46.009162584214501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14.5</v>
      </c>
      <c r="D16" s="58" t="s">
        <v>20</v>
      </c>
      <c r="E16" s="58">
        <v>14.5</v>
      </c>
      <c r="F16" s="58">
        <v>14.5</v>
      </c>
      <c r="G16" s="58">
        <v>15</v>
      </c>
      <c r="H16" s="58" t="s">
        <v>20</v>
      </c>
      <c r="I16" s="58">
        <v>15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>
        <v>14</v>
      </c>
      <c r="W16" s="58">
        <v>14</v>
      </c>
      <c r="X16" s="58" t="s">
        <v>20</v>
      </c>
      <c r="Y16" s="58">
        <v>13.5</v>
      </c>
      <c r="Z16" s="58">
        <v>14</v>
      </c>
      <c r="AA16" s="58">
        <v>12</v>
      </c>
      <c r="AB16" s="58" t="s">
        <v>20</v>
      </c>
      <c r="AC16" s="58">
        <v>12</v>
      </c>
      <c r="AD16" s="58" t="s">
        <v>20</v>
      </c>
      <c r="AE16" s="58">
        <v>11.5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>
        <v>1.1299999999999999</v>
      </c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>
        <v>5.068282</v>
      </c>
      <c r="Z25" s="71">
        <v>1.109796</v>
      </c>
      <c r="AA25" s="55">
        <v>6.0473214285714274</v>
      </c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12.245603428571428</v>
      </c>
      <c r="AP25" s="52">
        <f t="shared" si="1"/>
        <v>1.109796</v>
      </c>
      <c r="AQ25" s="55">
        <f>SUM(AO25:AP25)</f>
        <v>13.355399428571427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>
        <v>5.8355494505494505</v>
      </c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5.8355494505494505</v>
      </c>
      <c r="AP30" s="52">
        <f t="shared" si="1"/>
        <v>0</v>
      </c>
      <c r="AQ30" s="55">
        <f t="shared" si="2"/>
        <v>5.8355494505494505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62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65</v>
      </c>
      <c r="C40" s="55"/>
      <c r="D40" s="55"/>
      <c r="E40" s="55"/>
      <c r="F40" s="55"/>
      <c r="G40" s="55"/>
      <c r="H40" s="55"/>
      <c r="I40" s="55"/>
      <c r="J40" s="55">
        <v>2.8000000000000001E-2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2.8000000000000001E-2</v>
      </c>
      <c r="AQ40" s="55">
        <f t="shared" si="7"/>
        <v>2.8000000000000001E-2</v>
      </c>
    </row>
    <row r="41" spans="2:43" ht="50.25" customHeight="1" x14ac:dyDescent="0.55000000000000004">
      <c r="B41" s="83" t="s">
        <v>34</v>
      </c>
      <c r="C41" s="55">
        <f>+SUM(C24:C40,C18,C12)</f>
        <v>664</v>
      </c>
      <c r="D41" s="55">
        <f t="shared" ref="D41:AN41" si="8">+SUM(D24:D40,D18,D12)</f>
        <v>0</v>
      </c>
      <c r="E41" s="55">
        <f t="shared" si="8"/>
        <v>2312</v>
      </c>
      <c r="F41" s="55">
        <f t="shared" si="8"/>
        <v>748</v>
      </c>
      <c r="G41" s="55">
        <f t="shared" si="8"/>
        <v>4378.9950000000008</v>
      </c>
      <c r="H41" s="55">
        <f t="shared" si="8"/>
        <v>0</v>
      </c>
      <c r="I41" s="55">
        <f t="shared" si="8"/>
        <v>337.75</v>
      </c>
      <c r="J41" s="55">
        <f t="shared" si="8"/>
        <v>2.8000000000000001E-2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335</v>
      </c>
      <c r="W41" s="55">
        <f t="shared" si="8"/>
        <v>890</v>
      </c>
      <c r="X41" s="55">
        <f t="shared" si="8"/>
        <v>0</v>
      </c>
      <c r="Y41" s="55">
        <f t="shared" si="8"/>
        <v>3681.9352820000004</v>
      </c>
      <c r="Z41" s="55">
        <f t="shared" si="8"/>
        <v>1497.7647959999999</v>
      </c>
      <c r="AA41" s="55">
        <f t="shared" si="8"/>
        <v>1180</v>
      </c>
      <c r="AB41" s="55">
        <f t="shared" si="8"/>
        <v>0</v>
      </c>
      <c r="AC41" s="55">
        <f t="shared" si="8"/>
        <v>3283</v>
      </c>
      <c r="AD41" s="55">
        <f t="shared" si="8"/>
        <v>0</v>
      </c>
      <c r="AE41" s="55">
        <f t="shared" si="8"/>
        <v>615.14</v>
      </c>
      <c r="AF41" s="55">
        <f t="shared" si="8"/>
        <v>54.68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17342.820282000001</v>
      </c>
      <c r="AP41" s="55">
        <f>SUM(AP12,AP18,AP24:AP37)</f>
        <v>2635.4447959999998</v>
      </c>
      <c r="AQ41" s="55">
        <f>SUM(AO41:AP41)</f>
        <v>19978.265078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18</v>
      </c>
      <c r="H42" s="114"/>
      <c r="I42" s="57">
        <v>20.2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16.7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2017-06-27T19:38:55Z</dcterms:modified>
</cp:coreProperties>
</file>