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<sst xmlns="http://schemas.openxmlformats.org/spreadsheetml/2006/main" count="367" uniqueCount="69">
  <si>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</si>
  <si>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</si>
  <si>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</si>
  <si>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</si>
  <si>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</si>
  <si>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</si>
  <si>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</si>
  <si>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</si>
  <si>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</si>
  <si>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</si>
  <si>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</si>
  <si>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</si>
  <si>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</si>
  <si>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</si>
  <si>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</si>
  <si>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</si>
  <si>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</si>
  <si>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</si>
  <si>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</si>
  <si>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</si>
  <si>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</si>
  <si>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</si>
  <si>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</si>
  <si>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</si>
  <si>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</si>
  <si>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</si>
  <si>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</si>
  <si>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</si>
  <si>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</si>
  <si>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</si>
  <si>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</si>
  <si>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</si>
  <si>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</si>
  <si>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</si>
  <si>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</si>
  <si>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</si>
  <si>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</si>
  <si>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</si>
  <si>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</si>
  <si>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</si>
  <si>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</si>
  <si>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</si>
  <si>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</si>
  <si>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</si>
  <si>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</si>
  <si>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</si>
  <si>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</si>
  <si>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</si>
  <si>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</si>
  <si>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</si>
  <si>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</si>
  <si>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</si>
  <si>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</si>
  <si>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</si>
  <si>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</si>
  <si>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</si>
  <si>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</si>
  <si>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</si>
  <si>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</si>
  <si>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</si>
  <si>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</si>
  <si>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GCQ/due</t>
  </si>
  <si>
    <t>&lt;&lt;</t>
  </si>
  <si>
    <t>&lt;</t>
  </si>
  <si>
    <t xml:space="preserve">        Fecha  : 26/06/2015</t>
  </si>
  <si>
    <t>Callao, 30 de junio del 2015</t>
  </si>
  <si>
    <t>10.0 y 12,5</t>
  </si>
  <si>
    <t>S/M</t>
  </si>
  <si>
    <t>R.M.Nº 003-2015-PRODUCE, R.M.N°056-2015 PRODUCE, R.M.N°078-2015 PRODUCE, R.M.N°082-2015 PRODUCE, R.M.N°098-2015 PRODUCE, R.M.N° 207-2015 PRODUCE,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</si>
</sst>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167" fontId="21" fillId="0" borderId="10" xfId="0" applyNumberFormat="1" applyFont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A1">
      <selection activeCell="Y25" sqref="Y2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7.00390625" style="2" customWidth="1"/>
    <col min="20" max="20" width="21.00390625" style="2" customWidth="1"/>
    <col min="21" max="21" width="21.57421875" style="2" customWidth="1"/>
    <col min="22" max="22" width="27.57421875" style="2" customWidth="1"/>
    <col min="23" max="23" width="25.42187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2" width="19.8515625" style="2" customWidth="1"/>
    <col min="33" max="33" width="24.00390625" style="2" customWidth="1"/>
    <col min="34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20" t="s">
        <v>4</v>
      </c>
      <c r="D10" s="119"/>
      <c r="E10" s="120" t="s">
        <v>5</v>
      </c>
      <c r="F10" s="119"/>
      <c r="G10" s="120" t="s">
        <v>6</v>
      </c>
      <c r="H10" s="119"/>
      <c r="I10" s="127" t="s">
        <v>57</v>
      </c>
      <c r="J10" s="125"/>
      <c r="K10" s="125" t="s">
        <v>7</v>
      </c>
      <c r="L10" s="125"/>
      <c r="M10" s="123" t="s">
        <v>8</v>
      </c>
      <c r="N10" s="124"/>
      <c r="O10" s="120" t="s">
        <v>9</v>
      </c>
      <c r="P10" s="126"/>
      <c r="Q10" s="120" t="s">
        <v>10</v>
      </c>
      <c r="R10" s="119"/>
      <c r="S10" s="120" t="s">
        <v>11</v>
      </c>
      <c r="T10" s="119"/>
      <c r="U10" s="120" t="s">
        <v>12</v>
      </c>
      <c r="V10" s="119"/>
      <c r="W10" s="120" t="s">
        <v>13</v>
      </c>
      <c r="X10" s="119"/>
      <c r="Y10" s="120" t="s">
        <v>60</v>
      </c>
      <c r="Z10" s="119"/>
      <c r="AA10" s="121" t="s">
        <v>43</v>
      </c>
      <c r="AB10" s="122"/>
      <c r="AC10" s="118" t="s">
        <v>14</v>
      </c>
      <c r="AD10" s="119"/>
      <c r="AE10" s="118" t="s">
        <v>50</v>
      </c>
      <c r="AF10" s="119"/>
      <c r="AG10" s="118" t="s">
        <v>51</v>
      </c>
      <c r="AH10" s="119"/>
      <c r="AI10" s="118" t="s">
        <v>41</v>
      </c>
      <c r="AJ10" s="119"/>
      <c r="AK10" s="118" t="s">
        <v>52</v>
      </c>
      <c r="AL10" s="119"/>
      <c r="AM10" s="120" t="s">
        <v>53</v>
      </c>
      <c r="AN10" s="119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1790</v>
      </c>
      <c r="R12" s="53">
        <v>455</v>
      </c>
      <c r="S12" s="53">
        <v>895</v>
      </c>
      <c r="T12" s="53">
        <v>384</v>
      </c>
      <c r="U12" s="53">
        <v>620</v>
      </c>
      <c r="V12" s="53">
        <v>1925</v>
      </c>
      <c r="W12" s="53">
        <v>940</v>
      </c>
      <c r="X12" s="53">
        <v>0</v>
      </c>
      <c r="Y12" s="53">
        <v>906</v>
      </c>
      <c r="Z12" s="53">
        <v>0</v>
      </c>
      <c r="AA12" s="53">
        <v>470</v>
      </c>
      <c r="AB12" s="53">
        <v>0</v>
      </c>
      <c r="AC12" s="53">
        <v>1855</v>
      </c>
      <c r="AD12" s="53">
        <v>0</v>
      </c>
      <c r="AE12" s="53">
        <v>0</v>
      </c>
      <c r="AF12" s="53">
        <v>0</v>
      </c>
      <c r="AG12" s="53">
        <v>493.49500000000006</v>
      </c>
      <c r="AH12" s="53">
        <v>0</v>
      </c>
      <c r="AI12" s="53">
        <v>0</v>
      </c>
      <c r="AJ12" s="53">
        <v>0</v>
      </c>
      <c r="AK12" s="53">
        <v>832.55</v>
      </c>
      <c r="AL12" s="53">
        <v>0</v>
      </c>
      <c r="AM12" s="53">
        <v>4696.185</v>
      </c>
      <c r="AN12" s="53">
        <v>64.03</v>
      </c>
      <c r="AO12" s="54">
        <f>SUMIF($C$11:$AN$11,"I.Mad",B12:AM12)</f>
        <v>13498.23</v>
      </c>
      <c r="AP12" s="54">
        <f>SUMIF($C$11:$AN$11,"I.Mad",C12:AN12)</f>
        <v>2828.03</v>
      </c>
      <c r="AQ12" s="54">
        <f>SUM(AO12:AP12)</f>
        <v>16326.26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11</v>
      </c>
      <c r="R13" s="55">
        <v>5</v>
      </c>
      <c r="S13" s="55">
        <v>6</v>
      </c>
      <c r="T13" s="55">
        <v>49</v>
      </c>
      <c r="U13" s="55">
        <v>3</v>
      </c>
      <c r="V13" s="55">
        <v>27</v>
      </c>
      <c r="W13" s="55">
        <v>3</v>
      </c>
      <c r="X13" s="55" t="s">
        <v>21</v>
      </c>
      <c r="Y13" s="55">
        <v>7</v>
      </c>
      <c r="Z13" s="55" t="s">
        <v>21</v>
      </c>
      <c r="AA13" s="55">
        <v>1</v>
      </c>
      <c r="AB13" s="55" t="s">
        <v>21</v>
      </c>
      <c r="AC13" s="55">
        <v>6</v>
      </c>
      <c r="AD13" s="55" t="s">
        <v>21</v>
      </c>
      <c r="AE13" s="55" t="s">
        <v>21</v>
      </c>
      <c r="AF13" s="55" t="s">
        <v>21</v>
      </c>
      <c r="AG13" s="55">
        <v>6</v>
      </c>
      <c r="AH13" s="55" t="s">
        <v>21</v>
      </c>
      <c r="AI13" s="55" t="s">
        <v>21</v>
      </c>
      <c r="AJ13" s="55" t="s">
        <v>21</v>
      </c>
      <c r="AK13" s="55">
        <v>6</v>
      </c>
      <c r="AL13" s="55" t="s">
        <v>21</v>
      </c>
      <c r="AM13" s="55">
        <v>46</v>
      </c>
      <c r="AN13" s="55">
        <v>1</v>
      </c>
      <c r="AO13" s="54">
        <f>SUMIF($C$11:$AN$11,"Ind",C13:AN13)</f>
        <v>95</v>
      </c>
      <c r="AP13" s="54">
        <f>SUMIF($C$11:$AN$11,"I.Mad",C13:AN13)</f>
        <v>82</v>
      </c>
      <c r="AQ13" s="54">
        <f>SUM(AO13:AP13)</f>
        <v>177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5</v>
      </c>
      <c r="R14" s="55">
        <v>4</v>
      </c>
      <c r="S14" s="55" t="s">
        <v>67</v>
      </c>
      <c r="T14" s="55">
        <v>11</v>
      </c>
      <c r="U14" s="55" t="s">
        <v>67</v>
      </c>
      <c r="V14" s="55">
        <v>7</v>
      </c>
      <c r="W14" s="55">
        <v>2</v>
      </c>
      <c r="X14" s="55" t="s">
        <v>21</v>
      </c>
      <c r="Y14" s="55">
        <v>3</v>
      </c>
      <c r="Z14" s="55" t="s">
        <v>21</v>
      </c>
      <c r="AA14" s="55">
        <v>1</v>
      </c>
      <c r="AB14" s="55" t="s">
        <v>21</v>
      </c>
      <c r="AC14" s="55">
        <v>3</v>
      </c>
      <c r="AD14" s="55" t="s">
        <v>21</v>
      </c>
      <c r="AE14" s="55" t="s">
        <v>21</v>
      </c>
      <c r="AF14" s="55" t="s">
        <v>21</v>
      </c>
      <c r="AG14" s="55">
        <v>3</v>
      </c>
      <c r="AH14" s="55" t="s">
        <v>21</v>
      </c>
      <c r="AI14" s="55" t="s">
        <v>21</v>
      </c>
      <c r="AJ14" s="55" t="s">
        <v>21</v>
      </c>
      <c r="AK14" s="55">
        <v>3</v>
      </c>
      <c r="AL14" s="55" t="s">
        <v>21</v>
      </c>
      <c r="AM14" s="55">
        <v>13</v>
      </c>
      <c r="AN14" s="55" t="s">
        <v>67</v>
      </c>
      <c r="AO14" s="54">
        <f>SUMIF($C$11:$AN$11,"Ind",C14:AN14)</f>
        <v>33</v>
      </c>
      <c r="AP14" s="54">
        <f>SUMIF($C$11:$AN$11,"I.Mad",C14:AN14)</f>
        <v>22</v>
      </c>
      <c r="AQ14" s="54">
        <f>SUM(AO14:AP14)</f>
        <v>55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7.754045345333443</v>
      </c>
      <c r="R15" s="55">
        <v>8.00400142166044</v>
      </c>
      <c r="S15" s="55" t="s">
        <v>21</v>
      </c>
      <c r="T15" s="55">
        <v>17.380684608233246</v>
      </c>
      <c r="U15" s="55" t="s">
        <v>21</v>
      </c>
      <c r="V15" s="55">
        <v>14.45448756122501</v>
      </c>
      <c r="W15" s="55">
        <v>76.3521629932904</v>
      </c>
      <c r="X15" s="55" t="s">
        <v>21</v>
      </c>
      <c r="Y15" s="55">
        <v>13.312387438008818</v>
      </c>
      <c r="Z15" s="55" t="s">
        <v>21</v>
      </c>
      <c r="AA15" s="55">
        <v>86.3481228668942</v>
      </c>
      <c r="AB15" s="55" t="s">
        <v>21</v>
      </c>
      <c r="AC15" s="55">
        <v>46.86345706227304</v>
      </c>
      <c r="AD15" s="55" t="s">
        <v>21</v>
      </c>
      <c r="AE15" s="55" t="s">
        <v>21</v>
      </c>
      <c r="AF15" s="55" t="s">
        <v>21</v>
      </c>
      <c r="AG15" s="55">
        <v>64.57096268918635</v>
      </c>
      <c r="AH15" s="55" t="s">
        <v>21</v>
      </c>
      <c r="AI15" s="55" t="s">
        <v>21</v>
      </c>
      <c r="AJ15" s="55" t="s">
        <v>21</v>
      </c>
      <c r="AK15" s="55">
        <v>63.715754371623774</v>
      </c>
      <c r="AL15" s="55" t="s">
        <v>21</v>
      </c>
      <c r="AM15" s="55">
        <v>37.48159840378093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13</v>
      </c>
      <c r="R16" s="61">
        <v>13</v>
      </c>
      <c r="S16" s="61" t="s">
        <v>21</v>
      </c>
      <c r="T16" s="61">
        <v>13</v>
      </c>
      <c r="U16" s="61" t="s">
        <v>21</v>
      </c>
      <c r="V16" s="61">
        <v>13</v>
      </c>
      <c r="W16" s="61">
        <v>11</v>
      </c>
      <c r="X16" s="61" t="s">
        <v>21</v>
      </c>
      <c r="Y16" s="61">
        <v>13</v>
      </c>
      <c r="Z16" s="61" t="s">
        <v>21</v>
      </c>
      <c r="AA16" s="61">
        <v>10.5</v>
      </c>
      <c r="AB16" s="61" t="s">
        <v>21</v>
      </c>
      <c r="AC16" s="61">
        <v>12</v>
      </c>
      <c r="AD16" s="61" t="s">
        <v>21</v>
      </c>
      <c r="AE16" s="61" t="s">
        <v>21</v>
      </c>
      <c r="AF16" s="61" t="s">
        <v>21</v>
      </c>
      <c r="AG16" s="111" t="s">
        <v>66</v>
      </c>
      <c r="AH16" s="61" t="s">
        <v>21</v>
      </c>
      <c r="AI16" s="61" t="s">
        <v>21</v>
      </c>
      <c r="AJ16" s="61" t="s">
        <v>21</v>
      </c>
      <c r="AK16" s="61">
        <v>11.5</v>
      </c>
      <c r="AL16" s="61" t="s">
        <v>21</v>
      </c>
      <c r="AM16" s="61">
        <v>12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58">
        <v>2.3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2.3</v>
      </c>
      <c r="AP25" s="58">
        <f>SUMIF($C$11:$AN$11,"I.Mad",C25:AN25)</f>
        <v>0</v>
      </c>
      <c r="AQ25" s="58">
        <f>SUM(AO25:AP25)</f>
        <v>2.3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>
        <v>2.3566148593869722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2.3566148593869722</v>
      </c>
      <c r="AQ27" s="58">
        <f t="shared" si="2"/>
        <v>2.3566148593869722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1790</v>
      </c>
      <c r="R38" s="58">
        <f t="shared" si="3"/>
        <v>457.356614859387</v>
      </c>
      <c r="S38" s="58">
        <f t="shared" si="3"/>
        <v>895</v>
      </c>
      <c r="T38" s="58">
        <f t="shared" si="3"/>
        <v>384</v>
      </c>
      <c r="U38" s="58">
        <f t="shared" si="3"/>
        <v>620</v>
      </c>
      <c r="V38" s="58">
        <f t="shared" si="3"/>
        <v>1925</v>
      </c>
      <c r="W38" s="58">
        <f t="shared" si="3"/>
        <v>940</v>
      </c>
      <c r="X38" s="58">
        <f t="shared" si="3"/>
        <v>0</v>
      </c>
      <c r="Y38" s="58">
        <f>+SUM(Y12,Y18,Y24:Y37)</f>
        <v>908.3</v>
      </c>
      <c r="Z38" s="58">
        <f>+SUM(Z12,Z18,Z24:Z37)</f>
        <v>0</v>
      </c>
      <c r="AA38" s="58">
        <f>+SUM(AA12,AA18,AA24:AA37)</f>
        <v>470</v>
      </c>
      <c r="AB38" s="58">
        <f aca="true" t="shared" si="4" ref="AB38:AN38">+SUM(AB12,AB18,AB24:AB37)</f>
        <v>0</v>
      </c>
      <c r="AC38" s="58">
        <f>+SUM(AC12,AC18,AC24:AC37)</f>
        <v>1855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493.49500000000006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832.55</v>
      </c>
      <c r="AL38" s="58">
        <f t="shared" si="4"/>
        <v>0</v>
      </c>
      <c r="AM38" s="58">
        <f>+SUM(AM12,AM18,AM24:AM37)</f>
        <v>4696.185</v>
      </c>
      <c r="AN38" s="58">
        <f t="shared" si="4"/>
        <v>64.03</v>
      </c>
      <c r="AO38" s="58">
        <f>SUM(AO12,AO18,AO24:AO37)</f>
        <v>13500.529999999999</v>
      </c>
      <c r="AP38" s="58">
        <f>SUM(AP12,AP18,AP24:AP37)</f>
        <v>2830.386614859387</v>
      </c>
      <c r="AQ38" s="58">
        <f>SUM(AO38:AP38)</f>
        <v>16330.916614859387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19.8</v>
      </c>
      <c r="H39" s="94"/>
      <c r="I39" s="94">
        <v>22.7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17.2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30" ht="23.25">
      <c r="J48" s="63"/>
      <c r="K48" s="63"/>
      <c r="L48" s="63"/>
      <c r="M48" s="68"/>
      <c r="N48" s="69"/>
      <c r="O48" s="30"/>
      <c r="P48" s="36"/>
      <c r="S48" s="27"/>
      <c r="U48" s="33"/>
      <c r="Z48" s="2" t="s">
        <v>62</v>
      </c>
      <c r="AD48" s="2" t="s">
        <v>63</v>
      </c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62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2015-06-30T20:30:11Z</dcterms:modified>
  <cp:category/>
  <cp:version/>
  <cp:contentType/>
  <cp:contentStatus/>
</cp:coreProperties>
</file>