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<sst xmlns="http://schemas.openxmlformats.org/spreadsheetml/2006/main" count="362" uniqueCount="71">
  <si>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</si>
  <si>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</si>
  <si>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</si>
  <si>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</si>
  <si>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</si>
  <si>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</si>
  <si>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</si>
  <si>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</si>
  <si>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</si>
  <si>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</si>
  <si>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</si>
  <si>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</si>
  <si>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</si>
  <si>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</si>
  <si>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</si>
  <si>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</si>
  <si>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</si>
  <si>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</si>
  <si>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</si>
  <si>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</si>
  <si>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</si>
  <si>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</si>
  <si>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</si>
  <si>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</si>
  <si>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</si>
  <si>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</si>
  <si>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</si>
  <si>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</si>
  <si>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</si>
  <si>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</si>
  <si>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</si>
  <si>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</si>
  <si>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</si>
  <si>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</si>
  <si>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</si>
  <si>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</si>
  <si>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</si>
  <si>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</si>
  <si>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</si>
  <si>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</si>
  <si>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</si>
  <si>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</si>
  <si>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</si>
  <si>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</si>
  <si>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</si>
  <si>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</si>
  <si>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</si>
  <si>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</si>
  <si>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</si>
  <si>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</si>
  <si>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</si>
  <si>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</si>
  <si>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</si>
  <si>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</si>
  <si>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</si>
  <si>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</si>
  <si>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</si>
  <si>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</si>
  <si>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</si>
  <si>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</si>
  <si>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</si>
  <si>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</si>
  <si>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</si>
  <si>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</si>
  <si>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</si>
  <si>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</si>
  <si>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</si>
  <si>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28 de mayo del 2018</t>
  </si>
  <si>
    <t xml:space="preserve">        Fecha  : 26/05/2018</t>
  </si>
  <si>
    <t>S/M</t>
  </si>
  <si>
    <t>11.5y14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</si>
</sst>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R23" sqref="R23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27.4414062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2522.9549999999999</v>
      </c>
      <c r="G12" s="50">
        <v>11057.035</v>
      </c>
      <c r="H12" s="50">
        <v>524.8950000000001</v>
      </c>
      <c r="I12" s="50">
        <v>9605.76</v>
      </c>
      <c r="J12" s="50">
        <v>6454.02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4360</v>
      </c>
      <c r="R12" s="50">
        <v>100</v>
      </c>
      <c r="S12" s="50">
        <v>4330</v>
      </c>
      <c r="T12" s="50">
        <v>0</v>
      </c>
      <c r="U12" s="50">
        <v>1955</v>
      </c>
      <c r="V12" s="50">
        <v>600</v>
      </c>
      <c r="W12" s="50">
        <v>7430</v>
      </c>
      <c r="X12" s="50">
        <v>0</v>
      </c>
      <c r="Y12" s="50">
        <v>6957.7650000000003</v>
      </c>
      <c r="Z12" s="50">
        <v>372.18</v>
      </c>
      <c r="AA12" s="50">
        <v>4459.8153622377613</v>
      </c>
      <c r="AB12" s="50">
        <v>0</v>
      </c>
      <c r="AC12" s="50">
        <v>4389.0308620689657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54544.406224306724</v>
      </c>
      <c r="AP12" s="51">
        <f>SUMIF($C$11:$AN$11,"I.Mad",C12:AN12)</f>
        <v>10574.050000000001</v>
      </c>
      <c r="AQ12" s="51">
        <f>SUM(AO12:AP12)</f>
        <v>65118.456224306727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68</v>
      </c>
      <c r="G13" s="52">
        <v>43</v>
      </c>
      <c r="H13" s="52">
        <v>11</v>
      </c>
      <c r="I13" s="52">
        <v>50</v>
      </c>
      <c r="J13" s="52">
        <v>108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15</v>
      </c>
      <c r="R13" s="52">
        <v>1</v>
      </c>
      <c r="S13" s="52">
        <v>13</v>
      </c>
      <c r="T13" s="52" t="s">
        <v>20</v>
      </c>
      <c r="U13" s="52">
        <v>9</v>
      </c>
      <c r="V13" s="52">
        <v>8</v>
      </c>
      <c r="W13" s="52">
        <v>24</v>
      </c>
      <c r="X13" s="52" t="s">
        <v>20</v>
      </c>
      <c r="Y13" s="52">
        <v>32</v>
      </c>
      <c r="Z13" s="52">
        <v>4</v>
      </c>
      <c r="AA13" s="52">
        <v>15</v>
      </c>
      <c r="AB13" s="52" t="s">
        <v>20</v>
      </c>
      <c r="AC13" s="52">
        <v>19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220</v>
      </c>
      <c r="AP13" s="51">
        <f>SUMIF($C$11:$AN$11,"I.Mad",C13:AN13)</f>
        <v>200</v>
      </c>
      <c r="AQ13" s="51">
        <f>SUM(AO13:AP13)</f>
        <v>420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9</v>
      </c>
      <c r="H14" s="52">
        <v>2</v>
      </c>
      <c r="I14" s="52">
        <v>4</v>
      </c>
      <c r="J14" s="52">
        <v>16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69</v>
      </c>
      <c r="S14" s="52">
        <v>5</v>
      </c>
      <c r="T14" s="52" t="s">
        <v>20</v>
      </c>
      <c r="U14" s="52">
        <v>4</v>
      </c>
      <c r="V14" s="52">
        <v>2</v>
      </c>
      <c r="W14" s="52">
        <v>9</v>
      </c>
      <c r="X14" s="52" t="s">
        <v>20</v>
      </c>
      <c r="Y14" s="52">
        <v>9</v>
      </c>
      <c r="Z14" s="52">
        <v>1</v>
      </c>
      <c r="AA14" s="52">
        <v>6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59</v>
      </c>
      <c r="AP14" s="51">
        <f>SUMIF($C$11:$AN$11,"I.Mad",C14:AN14)</f>
        <v>27</v>
      </c>
      <c r="AQ14" s="51">
        <f>SUM(AO14:AP14)</f>
        <v>86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0.14545922626665239</v>
      </c>
      <c r="H15" s="52">
        <v>0.6983926045552975</v>
      </c>
      <c r="I15" s="52">
        <v>2.7966241732740451E-2</v>
      </c>
      <c r="J15" s="52">
        <v>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1.854776217471666</v>
      </c>
      <c r="R15" s="52" t="s">
        <v>20</v>
      </c>
      <c r="S15" s="52">
        <v>2.071742576399767</v>
      </c>
      <c r="T15" s="52" t="s">
        <v>20</v>
      </c>
      <c r="U15" s="52">
        <v>0</v>
      </c>
      <c r="V15" s="52">
        <v>0</v>
      </c>
      <c r="W15" s="52">
        <v>5.4416764763475749</v>
      </c>
      <c r="X15" s="52" t="s">
        <v>20</v>
      </c>
      <c r="Y15" s="52">
        <v>17.812580000000001</v>
      </c>
      <c r="Z15" s="52">
        <v>22.388059999999999</v>
      </c>
      <c r="AA15" s="52">
        <v>27.383694804287622</v>
      </c>
      <c r="AB15" s="52" t="s">
        <v>20</v>
      </c>
      <c r="AC15" s="52">
        <v>6.7470595337777457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</v>
      </c>
      <c r="H16" s="57">
        <v>13.5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 t="s">
        <v>20</v>
      </c>
      <c r="U16" s="57">
        <v>14.5</v>
      </c>
      <c r="V16" s="57">
        <v>14.5</v>
      </c>
      <c r="W16" s="57">
        <v>14</v>
      </c>
      <c r="X16" s="57" t="s">
        <v>20</v>
      </c>
      <c r="Y16" s="57">
        <v>14</v>
      </c>
      <c r="Z16" s="57" t="s">
        <v>70</v>
      </c>
      <c r="AA16" s="57">
        <v>13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>
        <v>0.96913793103448276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0.96913793103448276</v>
      </c>
      <c r="AP25" s="51">
        <f t="shared" si="1"/>
        <v>0</v>
      </c>
      <c r="AQ25" s="54">
        <f>SUM(AO25:AP25)</f>
        <v>0.96913793103448276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70">
        <v>0.18463776223776227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0.18463776223776227</v>
      </c>
      <c r="AP30" s="51">
        <f t="shared" si="1"/>
        <v>0</v>
      </c>
      <c r="AQ30" s="54">
        <f t="shared" si="2"/>
        <v>0.18463776223776227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2522.9549999999999</v>
      </c>
      <c r="G41" s="54">
        <f t="shared" si="8"/>
        <v>11057.035</v>
      </c>
      <c r="H41" s="54">
        <f t="shared" si="8"/>
        <v>524.8950000000001</v>
      </c>
      <c r="I41" s="54">
        <f t="shared" si="8"/>
        <v>9605.76</v>
      </c>
      <c r="J41" s="54">
        <f t="shared" si="8"/>
        <v>6454.02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4360</v>
      </c>
      <c r="R41" s="54">
        <f t="shared" si="8"/>
        <v>100</v>
      </c>
      <c r="S41" s="54">
        <f>+SUM(S24:S40,S18,S12)</f>
        <v>4330</v>
      </c>
      <c r="T41" s="54">
        <f t="shared" si="8"/>
        <v>0</v>
      </c>
      <c r="U41" s="54">
        <f>+SUM(U24:U40,U18,U12)</f>
        <v>1955</v>
      </c>
      <c r="V41" s="54">
        <f t="shared" si="8"/>
        <v>600</v>
      </c>
      <c r="W41" s="54">
        <f t="shared" si="8"/>
        <v>7430</v>
      </c>
      <c r="X41" s="54">
        <f t="shared" si="8"/>
        <v>0</v>
      </c>
      <c r="Y41" s="54">
        <f t="shared" si="8"/>
        <v>6957.7650000000003</v>
      </c>
      <c r="Z41" s="54">
        <f t="shared" si="8"/>
        <v>372.18</v>
      </c>
      <c r="AA41" s="54">
        <f t="shared" si="8"/>
        <v>4459.9999999999991</v>
      </c>
      <c r="AB41" s="54">
        <f t="shared" si="8"/>
        <v>0</v>
      </c>
      <c r="AC41" s="54">
        <f t="shared" si="8"/>
        <v>4390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54545.55999999999</v>
      </c>
      <c r="AP41" s="54">
        <f>SUM(AP12,AP18,AP24:AP37)</f>
        <v>10574.050000000001</v>
      </c>
      <c r="AQ41" s="54">
        <f>SUM(AO41:AP41)</f>
        <v>65119.609999999993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17.5</v>
      </c>
      <c r="H42" s="56"/>
      <c r="I42" s="56">
        <v>18.7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16.7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2018-05-28T18:21:19Z</dcterms:modified>
</cp:coreProperties>
</file>