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<sst xmlns="http://schemas.openxmlformats.org/spreadsheetml/2006/main" count="342" uniqueCount="66">
  <si>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</si>
  <si>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</si>
  <si>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</si>
  <si>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</si>
  <si>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</si>
  <si>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</si>
  <si>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</si>
  <si>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</si>
  <si>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</si>
  <si>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</si>
  <si>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</si>
  <si>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</si>
  <si>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</si>
  <si>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</si>
  <si>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</si>
  <si>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</si>
  <si>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</si>
  <si>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</si>
  <si>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</si>
  <si>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</si>
  <si>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</si>
  <si>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</si>
  <si>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</si>
  <si>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</si>
  <si>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</si>
  <si>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</si>
  <si>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</si>
  <si>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</si>
  <si>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</si>
  <si>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</si>
  <si>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</si>
  <si>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</si>
  <si>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</si>
  <si>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</si>
  <si>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</si>
  <si>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</si>
  <si>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</si>
  <si>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</si>
  <si>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</si>
  <si>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</si>
  <si>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</si>
  <si>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</si>
  <si>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</si>
  <si>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</si>
  <si>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</si>
  <si>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</si>
  <si>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</si>
  <si>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</si>
  <si>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</si>
  <si>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</si>
  <si>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</si>
  <si>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</si>
  <si>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</si>
  <si>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</si>
  <si>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</si>
  <si>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</si>
  <si>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</si>
  <si>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</si>
  <si>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</si>
  <si>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</si>
  <si>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</si>
  <si>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R.M.N°279-2010-PRODUCE ,</t>
  </si>
  <si>
    <t xml:space="preserve"> R.M.N° 099-2011-PRODUCE,  </t>
  </si>
  <si>
    <t xml:space="preserve"> R.M.N° 019-2011-PRODUCE,  </t>
  </si>
  <si>
    <t xml:space="preserve">        Fecha  : 26/04/2011</t>
  </si>
  <si>
    <t>Callao, 27 de  Abril del 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</si>
</sst>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K1">
      <selection activeCell="T37" sqref="T37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10.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7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28125" style="0" customWidth="1"/>
    <col min="16" max="16" width="8.28125" style="0" customWidth="1"/>
    <col min="17" max="17" width="9.421875" style="0" customWidth="1"/>
    <col min="18" max="18" width="8.8515625" style="0" customWidth="1"/>
    <col min="19" max="19" width="9.00390625" style="0" customWidth="1"/>
    <col min="20" max="20" width="9.421875" style="0" customWidth="1"/>
    <col min="21" max="21" width="8.140625" style="0" customWidth="1"/>
    <col min="22" max="22" width="8.7109375" style="0" customWidth="1"/>
    <col min="23" max="23" width="10.00390625" style="0" customWidth="1"/>
    <col min="24" max="24" width="5.7109375" style="0" customWidth="1"/>
    <col min="25" max="25" width="10.28125" style="0" customWidth="1"/>
    <col min="26" max="26" width="7.57421875" style="0" customWidth="1"/>
    <col min="27" max="27" width="10.421875" style="0" customWidth="1"/>
    <col min="28" max="28" width="6.140625" style="0" customWidth="1"/>
    <col min="29" max="29" width="11.140625" style="0" customWidth="1"/>
    <col min="30" max="30" width="6.0039062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2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2" t="s">
        <v>64</v>
      </c>
      <c r="AP6" s="92"/>
      <c r="AQ6" s="93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1"/>
      <c r="E8" s="83" t="s">
        <v>6</v>
      </c>
      <c r="F8" s="81"/>
      <c r="G8" s="84" t="s">
        <v>7</v>
      </c>
      <c r="H8" s="85"/>
      <c r="I8" s="80" t="s">
        <v>8</v>
      </c>
      <c r="J8" s="86"/>
      <c r="K8" s="83" t="s">
        <v>9</v>
      </c>
      <c r="L8" s="81"/>
      <c r="M8" s="83" t="s">
        <v>10</v>
      </c>
      <c r="N8" s="86"/>
      <c r="O8" s="80" t="s">
        <v>11</v>
      </c>
      <c r="P8" s="81"/>
      <c r="Q8" s="80" t="s">
        <v>12</v>
      </c>
      <c r="R8" s="81"/>
      <c r="S8" s="80" t="s">
        <v>13</v>
      </c>
      <c r="T8" s="81"/>
      <c r="U8" s="80" t="s">
        <v>14</v>
      </c>
      <c r="V8" s="81"/>
      <c r="W8" s="84" t="s">
        <v>15</v>
      </c>
      <c r="X8" s="95"/>
      <c r="Y8" s="84" t="s">
        <v>16</v>
      </c>
      <c r="Z8" s="95"/>
      <c r="AA8" s="84" t="s">
        <v>17</v>
      </c>
      <c r="AB8" s="95"/>
      <c r="AC8" s="80" t="s">
        <v>18</v>
      </c>
      <c r="AD8" s="94"/>
      <c r="AE8" s="87" t="s">
        <v>19</v>
      </c>
      <c r="AF8" s="88"/>
      <c r="AG8" s="87" t="s">
        <v>20</v>
      </c>
      <c r="AH8" s="88"/>
      <c r="AI8" s="98" t="s">
        <v>58</v>
      </c>
      <c r="AJ8" s="88"/>
      <c r="AK8" s="87" t="s">
        <v>21</v>
      </c>
      <c r="AL8" s="97"/>
      <c r="AM8" s="80" t="s">
        <v>22</v>
      </c>
      <c r="AN8" s="86"/>
      <c r="AO8" s="89" t="s">
        <v>23</v>
      </c>
      <c r="AP8" s="9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1424</v>
      </c>
      <c r="E10" s="28">
        <v>0</v>
      </c>
      <c r="F10" s="28">
        <v>0</v>
      </c>
      <c r="G10" s="28">
        <v>0</v>
      </c>
      <c r="H10" s="28">
        <v>0</v>
      </c>
      <c r="I10" s="28">
        <v>7358</v>
      </c>
      <c r="J10" s="28">
        <v>226</v>
      </c>
      <c r="K10" s="28">
        <v>611</v>
      </c>
      <c r="L10" s="28">
        <v>0</v>
      </c>
      <c r="M10" s="28">
        <v>0</v>
      </c>
      <c r="N10" s="28">
        <v>0</v>
      </c>
      <c r="O10" s="28">
        <v>550</v>
      </c>
      <c r="P10" s="28">
        <v>1445</v>
      </c>
      <c r="Q10" s="28">
        <v>2260</v>
      </c>
      <c r="R10" s="28">
        <v>4346</v>
      </c>
      <c r="S10" s="28">
        <v>780</v>
      </c>
      <c r="T10" s="28">
        <v>3419</v>
      </c>
      <c r="U10" s="28">
        <v>295</v>
      </c>
      <c r="V10" s="28">
        <v>1388</v>
      </c>
      <c r="W10" s="28">
        <v>9495</v>
      </c>
      <c r="X10" s="28">
        <v>0</v>
      </c>
      <c r="Y10" s="28">
        <v>8581</v>
      </c>
      <c r="Z10" s="28">
        <v>693</v>
      </c>
      <c r="AA10" s="28">
        <v>5385</v>
      </c>
      <c r="AB10" s="28">
        <v>0</v>
      </c>
      <c r="AC10" s="28">
        <v>9524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44839</v>
      </c>
      <c r="AP10" s="28">
        <f>SUMIF($C$9:$AN$9,"I.Mad",C10:AN10)</f>
        <v>12941</v>
      </c>
      <c r="AQ10" s="28">
        <f>SUM(AO10:AP10)</f>
        <v>57780</v>
      </c>
    </row>
    <row r="11" spans="2:43" ht="20.25">
      <c r="B11" s="29" t="s">
        <v>28</v>
      </c>
      <c r="C11" s="30" t="s">
        <v>29</v>
      </c>
      <c r="D11" s="30">
        <v>74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29</v>
      </c>
      <c r="J11" s="30">
        <v>5</v>
      </c>
      <c r="K11" s="30">
        <v>2</v>
      </c>
      <c r="L11" s="30" t="s">
        <v>29</v>
      </c>
      <c r="M11" s="30" t="s">
        <v>29</v>
      </c>
      <c r="N11" s="30" t="s">
        <v>29</v>
      </c>
      <c r="O11" s="30">
        <v>4</v>
      </c>
      <c r="P11" s="30">
        <v>34</v>
      </c>
      <c r="Q11" s="30">
        <v>13</v>
      </c>
      <c r="R11" s="30">
        <v>90</v>
      </c>
      <c r="S11" s="30">
        <v>5</v>
      </c>
      <c r="T11" s="30">
        <v>48</v>
      </c>
      <c r="U11" s="30">
        <v>2</v>
      </c>
      <c r="V11" s="30">
        <v>21</v>
      </c>
      <c r="W11" s="30">
        <v>34</v>
      </c>
      <c r="X11" s="30" t="s">
        <v>29</v>
      </c>
      <c r="Y11" s="30">
        <v>45</v>
      </c>
      <c r="Z11" s="30">
        <v>7</v>
      </c>
      <c r="AA11" s="30">
        <v>17</v>
      </c>
      <c r="AB11" s="30" t="s">
        <v>29</v>
      </c>
      <c r="AC11" s="30">
        <v>28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179</v>
      </c>
      <c r="AP11" s="28">
        <f>SUMIF($C$9:$AN$9,"I.Mad",C11:AN11)</f>
        <v>279</v>
      </c>
      <c r="AQ11" s="28">
        <f>SUM(AO11:AP11)</f>
        <v>458</v>
      </c>
    </row>
    <row r="12" spans="2:43" ht="20.25">
      <c r="B12" s="29" t="s">
        <v>30</v>
      </c>
      <c r="C12" s="30" t="s">
        <v>29</v>
      </c>
      <c r="D12" s="30">
        <v>19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>
        <v>6</v>
      </c>
      <c r="J12" s="30">
        <v>1</v>
      </c>
      <c r="K12" s="30">
        <v>2</v>
      </c>
      <c r="L12" s="30" t="s">
        <v>29</v>
      </c>
      <c r="M12" s="30" t="s">
        <v>29</v>
      </c>
      <c r="N12" s="30" t="s">
        <v>29</v>
      </c>
      <c r="O12" s="30">
        <v>1</v>
      </c>
      <c r="P12" s="30">
        <v>13</v>
      </c>
      <c r="Q12" s="30">
        <v>2</v>
      </c>
      <c r="R12" s="30">
        <v>10</v>
      </c>
      <c r="S12" s="30">
        <v>1</v>
      </c>
      <c r="T12" s="30">
        <v>9</v>
      </c>
      <c r="U12" s="30">
        <v>1</v>
      </c>
      <c r="V12" s="30">
        <v>7</v>
      </c>
      <c r="W12" s="30">
        <v>10</v>
      </c>
      <c r="X12" s="30" t="s">
        <v>29</v>
      </c>
      <c r="Y12" s="30">
        <v>8</v>
      </c>
      <c r="Z12" s="30">
        <v>1</v>
      </c>
      <c r="AA12" s="30">
        <v>5</v>
      </c>
      <c r="AB12" s="30" t="s">
        <v>29</v>
      </c>
      <c r="AC12" s="30">
        <v>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45</v>
      </c>
      <c r="AP12" s="28">
        <f>SUMIF($C$9:$AN$9,"I.Mad",C12:AN12)</f>
        <v>60</v>
      </c>
      <c r="AQ12" s="28">
        <f>SUM(AO12:AP12)</f>
        <v>105</v>
      </c>
    </row>
    <row r="13" spans="2:43" ht="20.25">
      <c r="B13" s="29" t="s">
        <v>31</v>
      </c>
      <c r="C13" s="30" t="s">
        <v>29</v>
      </c>
      <c r="D13" s="30">
        <v>0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36.52</v>
      </c>
      <c r="J13" s="30">
        <v>53.23</v>
      </c>
      <c r="K13" s="30">
        <v>6</v>
      </c>
      <c r="L13" s="30" t="s">
        <v>29</v>
      </c>
      <c r="M13" s="30" t="s">
        <v>29</v>
      </c>
      <c r="N13" s="30" t="s">
        <v>29</v>
      </c>
      <c r="O13" s="30">
        <v>14.04</v>
      </c>
      <c r="P13" s="30">
        <v>44.09</v>
      </c>
      <c r="Q13" s="30">
        <v>9</v>
      </c>
      <c r="R13" s="30">
        <v>23</v>
      </c>
      <c r="S13" s="30">
        <v>7</v>
      </c>
      <c r="T13" s="30">
        <v>18</v>
      </c>
      <c r="U13" s="30">
        <v>12</v>
      </c>
      <c r="V13" s="30">
        <v>18</v>
      </c>
      <c r="W13" s="30">
        <v>5</v>
      </c>
      <c r="X13" s="30" t="s">
        <v>29</v>
      </c>
      <c r="Y13" s="30">
        <v>4</v>
      </c>
      <c r="Z13" s="30">
        <v>6</v>
      </c>
      <c r="AA13" s="30">
        <v>0</v>
      </c>
      <c r="AB13" s="30" t="s">
        <v>29</v>
      </c>
      <c r="AC13" s="30">
        <v>0.95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59" t="s">
        <v>29</v>
      </c>
      <c r="D14" s="59">
        <v>15.5</v>
      </c>
      <c r="E14" s="59" t="s">
        <v>29</v>
      </c>
      <c r="F14" s="59" t="s">
        <v>29</v>
      </c>
      <c r="G14" s="59" t="s">
        <v>29</v>
      </c>
      <c r="H14" s="59" t="s">
        <v>29</v>
      </c>
      <c r="I14" s="59">
        <v>11.5</v>
      </c>
      <c r="J14" s="59">
        <v>11.5</v>
      </c>
      <c r="K14" s="59">
        <v>11.5</v>
      </c>
      <c r="L14" s="59" t="s">
        <v>29</v>
      </c>
      <c r="M14" s="59" t="s">
        <v>29</v>
      </c>
      <c r="N14" s="59" t="s">
        <v>29</v>
      </c>
      <c r="O14" s="59">
        <v>13</v>
      </c>
      <c r="P14" s="59">
        <v>11.5</v>
      </c>
      <c r="Q14" s="59">
        <v>12.5</v>
      </c>
      <c r="R14" s="59">
        <v>12</v>
      </c>
      <c r="S14" s="59">
        <v>13</v>
      </c>
      <c r="T14" s="59">
        <v>12</v>
      </c>
      <c r="U14" s="59">
        <v>12.5</v>
      </c>
      <c r="V14" s="59">
        <v>12.5</v>
      </c>
      <c r="W14" s="59">
        <v>13.5</v>
      </c>
      <c r="X14" s="59" t="s">
        <v>29</v>
      </c>
      <c r="Y14" s="59">
        <v>13</v>
      </c>
      <c r="Z14" s="59">
        <v>13</v>
      </c>
      <c r="AA14" s="59">
        <v>14</v>
      </c>
      <c r="AB14" s="59" t="s">
        <v>29</v>
      </c>
      <c r="AC14" s="59">
        <v>13.5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8">
      <c r="B21" s="33" t="s">
        <v>37</v>
      </c>
      <c r="C21" s="12" t="s">
        <v>62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</row>
    <row r="22" spans="2:43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282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282</v>
      </c>
      <c r="AP22" s="28">
        <f aca="true" t="shared" si="1" ref="AP22:AP35">SUMIF($C$9:$AN$9,"I.Mad",C22:AN22)</f>
        <v>0</v>
      </c>
      <c r="AQ22" s="28">
        <f aca="true" t="shared" si="2" ref="AQ22:AQ35">SUM(AO22:AP22)</f>
        <v>282</v>
      </c>
    </row>
    <row r="23" spans="2:43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18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18</v>
      </c>
      <c r="AP23" s="28">
        <f t="shared" si="1"/>
        <v>0</v>
      </c>
      <c r="AQ23" s="28">
        <f t="shared" si="2"/>
        <v>18</v>
      </c>
    </row>
    <row r="24" spans="2:43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52</v>
      </c>
      <c r="C36" s="28">
        <f>+SUM(C10,C16,C22:C35)</f>
        <v>0</v>
      </c>
      <c r="D36" s="28">
        <f aca="true" t="shared" si="3" ref="D36:AN36">+SUM(D10,D16,D22:D35)</f>
        <v>1424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7358</v>
      </c>
      <c r="J36" s="28">
        <f t="shared" si="3"/>
        <v>226</v>
      </c>
      <c r="K36" s="28">
        <f t="shared" si="3"/>
        <v>611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550</v>
      </c>
      <c r="P36" s="28">
        <f t="shared" si="3"/>
        <v>1445</v>
      </c>
      <c r="Q36" s="28">
        <f t="shared" si="3"/>
        <v>2260</v>
      </c>
      <c r="R36" s="28">
        <f t="shared" si="3"/>
        <v>4346</v>
      </c>
      <c r="S36" s="28">
        <f t="shared" si="3"/>
        <v>780</v>
      </c>
      <c r="T36" s="28">
        <f t="shared" si="3"/>
        <v>3419</v>
      </c>
      <c r="U36" s="28">
        <f t="shared" si="3"/>
        <v>295</v>
      </c>
      <c r="V36" s="28">
        <f t="shared" si="3"/>
        <v>1388</v>
      </c>
      <c r="W36" s="28">
        <f t="shared" si="3"/>
        <v>9495</v>
      </c>
      <c r="X36" s="28">
        <f t="shared" si="3"/>
        <v>0</v>
      </c>
      <c r="Y36" s="28">
        <f t="shared" si="3"/>
        <v>8881</v>
      </c>
      <c r="Z36" s="28">
        <f t="shared" si="3"/>
        <v>693</v>
      </c>
      <c r="AA36" s="28">
        <f t="shared" si="3"/>
        <v>5385</v>
      </c>
      <c r="AB36" s="28">
        <f t="shared" si="3"/>
        <v>0</v>
      </c>
      <c r="AC36" s="28">
        <f t="shared" si="3"/>
        <v>9524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45139</v>
      </c>
      <c r="AP36" s="28">
        <f>SUM(AP10,AP16,AP22:AP35)</f>
        <v>12941</v>
      </c>
      <c r="AQ36" s="28">
        <f>SUM(AO36:AP36)</f>
        <v>58080</v>
      </c>
    </row>
    <row r="37" spans="2:43" ht="22.5" customHeight="1">
      <c r="B37" s="27" t="s">
        <v>53</v>
      </c>
      <c r="C37" s="62"/>
      <c r="D37" s="62"/>
      <c r="E37" s="62"/>
      <c r="F37" s="62"/>
      <c r="G37" s="62">
        <v>18.8</v>
      </c>
      <c r="H37" s="62"/>
      <c r="I37" s="62">
        <v>20.1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16.1</v>
      </c>
      <c r="AN37" s="64"/>
      <c r="AO37" s="65"/>
      <c r="AP37" s="65"/>
      <c r="AQ37" s="66"/>
    </row>
    <row r="38" spans="2:43" ht="15.75">
      <c r="B38" s="67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57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Y8:Z8"/>
    <mergeCell ref="AM4:AQ4"/>
    <mergeCell ref="AM8:AN8"/>
    <mergeCell ref="AK8:AL8"/>
    <mergeCell ref="AI8:AJ8"/>
    <mergeCell ref="B3:AQ3"/>
    <mergeCell ref="AG8:AH8"/>
    <mergeCell ref="O8:P8"/>
    <mergeCell ref="AO5:AQ5"/>
    <mergeCell ref="AO6:AQ6"/>
    <mergeCell ref="S8:T8"/>
    <mergeCell ref="AC8:AD8"/>
    <mergeCell ref="U8:V8"/>
    <mergeCell ref="W8:X8"/>
    <mergeCell ref="AA8:AB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2011-04-27T19:11:15Z</dcterms:modified>
  <cp:category/>
  <cp:version/>
  <cp:contentType/>
  <cp:contentStatus/>
</cp:coreProperties>
</file>