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<sst xmlns="http://schemas.openxmlformats.org/spreadsheetml/2006/main" count="404" uniqueCount="69">
  <si>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</si>
  <si>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</si>
  <si>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</si>
  <si>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</si>
  <si>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</si>
  <si>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</si>
  <si>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</si>
  <si>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</si>
  <si>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</si>
  <si>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</si>
  <si>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</si>
  <si>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</si>
  <si>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</si>
  <si>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</si>
  <si>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</si>
  <si>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</si>
  <si>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</si>
  <si>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</si>
  <si>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</si>
  <si>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</si>
  <si>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</si>
  <si>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</si>
  <si>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</si>
  <si>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</si>
  <si>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</si>
  <si>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</si>
  <si>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</si>
  <si>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</si>
  <si>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</si>
  <si>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</si>
  <si>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</si>
  <si>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</si>
  <si>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</si>
  <si>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</si>
  <si>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</si>
  <si>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</si>
  <si>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</si>
  <si>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</si>
  <si>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</si>
  <si>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</si>
  <si>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</si>
  <si>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</si>
  <si>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</si>
  <si>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</si>
  <si>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</si>
  <si>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</si>
  <si>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</si>
  <si>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</si>
  <si>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</si>
  <si>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</si>
  <si>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</si>
  <si>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</si>
  <si>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</si>
  <si>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</si>
  <si>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</si>
  <si>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</si>
  <si>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</si>
  <si>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</si>
  <si>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</si>
  <si>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</si>
  <si>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</si>
  <si>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</si>
  <si>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</si>
  <si>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</si>
  <si>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</si>
  <si>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</si>
  <si>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26/03/2021</t>
  </si>
  <si>
    <t>Callao, 27 de marzo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</si>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</sst>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1" zoomScale="23" zoomScaleNormal="23" workbookViewId="0">
      <selection activeCell="BE24" sqref="BE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217.14500000000001</v>
      </c>
      <c r="AL12" s="23">
        <v>37.375</v>
      </c>
      <c r="AM12" s="23">
        <v>926.40499999999997</v>
      </c>
      <c r="AN12" s="23">
        <v>192.595</v>
      </c>
      <c r="AO12" s="23">
        <f>SUMIF($C$11:$AN$11,"Ind",C12:AN12)</f>
        <v>1143.55</v>
      </c>
      <c r="AP12" s="23">
        <f>SUMIF($C$11:$AN$11,"I.Mad",C12:AN12)</f>
        <v>229.97</v>
      </c>
      <c r="AQ12" s="23">
        <f>SUM(AO12:AP12)</f>
        <v>1373.52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3</v>
      </c>
      <c r="AL13" s="23">
        <v>1</v>
      </c>
      <c r="AM13" s="23">
        <v>18</v>
      </c>
      <c r="AN13" s="23">
        <v>8</v>
      </c>
      <c r="AO13" s="23">
        <f>SUMIF($C$11:$AN$11,"Ind*",C13:AN13)</f>
        <v>21</v>
      </c>
      <c r="AP13" s="23">
        <f>SUMIF($C$11:$AN$11,"I.Mad",C13:AN13)</f>
        <v>9</v>
      </c>
      <c r="AQ13" s="23">
        <f>SUM(AO13:AP13)</f>
        <v>30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1</v>
      </c>
      <c r="AL14" s="23" t="s">
        <v>68</v>
      </c>
      <c r="AM14" s="23">
        <v>8</v>
      </c>
      <c r="AN14" s="23">
        <v>2</v>
      </c>
      <c r="AO14" s="23">
        <f>SUMIF($C$11:$AN$11,"Ind*",C14:AN14)</f>
        <v>9</v>
      </c>
      <c r="AP14" s="23">
        <f>SUMIF($C$11:$AN$11,"I.Mad",C14:AN14)</f>
        <v>2</v>
      </c>
      <c r="AQ14" s="23">
        <f>SUM(AO14:AP14)</f>
        <v>11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13.259668508287296</v>
      </c>
      <c r="AL15" s="23" t="s">
        <v>31</v>
      </c>
      <c r="AM15" s="23">
        <v>22.150001152298508</v>
      </c>
      <c r="AN15" s="23">
        <v>16.936928020903046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217.14500000000001</v>
      </c>
      <c r="AL41" s="35">
        <f t="shared" si="3"/>
        <v>37.375</v>
      </c>
      <c r="AM41" s="35">
        <f t="shared" si="3"/>
        <v>926.40499999999997</v>
      </c>
      <c r="AN41" s="35">
        <f t="shared" si="3"/>
        <v>192.595</v>
      </c>
      <c r="AO41" s="35">
        <f>SUM(AO12,AO18,AO24:AO37)</f>
        <v>1143.55</v>
      </c>
      <c r="AP41" s="35">
        <f>SUM(AP12,AP18,AP24:AP37)</f>
        <v>229.97</v>
      </c>
      <c r="AQ41" s="35">
        <f t="shared" si="2"/>
        <v>1373.52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2021-03-28T19:17:36Z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