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<sst xmlns="http://schemas.openxmlformats.org/spreadsheetml/2006/main" count="398" uniqueCount="69">
  <si>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</si>
  <si>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</si>
  <si>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</si>
  <si>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</si>
  <si>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</si>
  <si>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</si>
  <si>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</si>
  <si>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</si>
  <si>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</si>
  <si>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</si>
  <si>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</si>
  <si>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</si>
  <si>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</si>
  <si>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</si>
  <si>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</si>
  <si>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</si>
  <si>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</si>
  <si>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</si>
  <si>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</si>
  <si>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</si>
  <si>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</si>
  <si>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</si>
  <si>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</si>
  <si>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</si>
  <si>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</si>
  <si>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</si>
  <si>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</si>
  <si>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</si>
  <si>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</si>
  <si>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</si>
  <si>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</si>
  <si>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</si>
  <si>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</si>
  <si>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</si>
  <si>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</si>
  <si>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</si>
  <si>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</si>
  <si>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</si>
  <si>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</si>
  <si>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</si>
  <si>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</si>
  <si>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</si>
  <si>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</si>
  <si>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</si>
  <si>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</si>
  <si>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</si>
  <si>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</si>
  <si>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</si>
  <si>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</si>
  <si>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</si>
  <si>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</si>
  <si>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</si>
  <si>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</si>
  <si>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</si>
  <si>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</si>
  <si>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</si>
  <si>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</si>
  <si>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</si>
  <si>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</si>
  <si>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</si>
  <si>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</si>
  <si>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</si>
  <si>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</si>
  <si>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</si>
  <si>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</si>
  <si>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</si>
  <si>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>Callao, 28 de enero del 2019</t>
  </si>
  <si>
    <t>S/M</t>
  </si>
  <si>
    <t xml:space="preserve">        Fecha  : 26/01/2019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</si>
</sst>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D1" zoomScale="25" zoomScaleNormal="25" workbookViewId="0">
      <selection activeCell="AD33" sqref="AD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68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1599.7099999999998</v>
      </c>
      <c r="AF12" s="50">
        <v>840.72</v>
      </c>
      <c r="AG12" s="50">
        <v>2120.3850000000002</v>
      </c>
      <c r="AH12" s="50">
        <v>0</v>
      </c>
      <c r="AI12" s="50">
        <v>0</v>
      </c>
      <c r="AJ12" s="50">
        <v>0</v>
      </c>
      <c r="AK12" s="50">
        <v>2412.6749999999997</v>
      </c>
      <c r="AL12" s="50">
        <v>83.3</v>
      </c>
      <c r="AM12" s="50">
        <v>1125.1099999999999</v>
      </c>
      <c r="AN12" s="50">
        <v>262.78500000000003</v>
      </c>
      <c r="AO12" s="51">
        <f>SUMIF($C$11:$AN$11,"Ind*",C12:AN12)</f>
        <v>7257.88</v>
      </c>
      <c r="AP12" s="51">
        <f>SUMIF($C$11:$AN$11,"I.Mad",C12:AN12)</f>
        <v>1186.8050000000001</v>
      </c>
      <c r="AQ12" s="51">
        <f>SUM(AO12:AP12)</f>
        <v>8444.6849999999995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13</v>
      </c>
      <c r="AF13" s="52">
        <v>11</v>
      </c>
      <c r="AG13" s="52">
        <v>15</v>
      </c>
      <c r="AH13" s="52" t="s">
        <v>19</v>
      </c>
      <c r="AI13" s="52" t="s">
        <v>19</v>
      </c>
      <c r="AJ13" s="52" t="s">
        <v>19</v>
      </c>
      <c r="AK13" s="52">
        <v>37</v>
      </c>
      <c r="AL13" s="52">
        <v>1</v>
      </c>
      <c r="AM13" s="52">
        <v>13</v>
      </c>
      <c r="AN13" s="52">
        <v>5</v>
      </c>
      <c r="AO13" s="51">
        <f>SUMIF($C$11:$AN$11,"Ind*",C13:AN13)</f>
        <v>78</v>
      </c>
      <c r="AP13" s="51">
        <f>SUMIF($C$11:$AN$11,"I.Mad",C13:AN13)</f>
        <v>17</v>
      </c>
      <c r="AQ13" s="51">
        <f>SUM(AO13:AP13)</f>
        <v>95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67</v>
      </c>
      <c r="AF14" s="52">
        <v>4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10</v>
      </c>
      <c r="AL14" s="52" t="s">
        <v>67</v>
      </c>
      <c r="AM14" s="52">
        <v>4</v>
      </c>
      <c r="AN14" s="52" t="s">
        <v>67</v>
      </c>
      <c r="AO14" s="51">
        <f>SUMIF($C$11:$AN$11,"Ind*",C14:AN14)</f>
        <v>19</v>
      </c>
      <c r="AP14" s="51">
        <f>SUMIF($C$11:$AN$11,"I.Mad",C14:AN14)</f>
        <v>4</v>
      </c>
      <c r="AQ14" s="51">
        <f>SUM(AO14:AP14)</f>
        <v>23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>
        <v>63.679529092133279</v>
      </c>
      <c r="AG15" s="52">
        <v>55.392232341326626</v>
      </c>
      <c r="AH15" s="52" t="s">
        <v>19</v>
      </c>
      <c r="AI15" s="52" t="s">
        <v>19</v>
      </c>
      <c r="AJ15" s="52" t="s">
        <v>19</v>
      </c>
      <c r="AK15" s="52">
        <v>48.692868049784828</v>
      </c>
      <c r="AL15" s="52" t="s">
        <v>19</v>
      </c>
      <c r="AM15" s="52">
        <v>31.013676323939009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>
        <v>11.5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</v>
      </c>
      <c r="AL16" s="57" t="s">
        <v>19</v>
      </c>
      <c r="AM16" s="57">
        <v>12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1599.7099999999998</v>
      </c>
      <c r="AF41" s="54">
        <f t="shared" si="5"/>
        <v>840.72</v>
      </c>
      <c r="AG41" s="54">
        <f t="shared" si="5"/>
        <v>2120.3850000000002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2412.6749999999997</v>
      </c>
      <c r="AL41" s="54">
        <f t="shared" si="5"/>
        <v>83.3</v>
      </c>
      <c r="AM41" s="54">
        <f t="shared" si="5"/>
        <v>1125.1099999999999</v>
      </c>
      <c r="AN41" s="54">
        <f t="shared" si="5"/>
        <v>262.78500000000003</v>
      </c>
      <c r="AO41" s="54">
        <f>SUM(AO12,AO18,AO24:AO37)</f>
        <v>7257.88</v>
      </c>
      <c r="AP41" s="54">
        <f>SUM(AP12,AP18,AP24:AP37)</f>
        <v>1186.8050000000001</v>
      </c>
      <c r="AQ41" s="54">
        <f>SUM(AO41:AP41)</f>
        <v>8444.6849999999995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22.9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18.2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2019-01-28T19:46:03Z</dcterms:modified>
</cp:coreProperties>
</file>