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8694976E-5CD1-453F-9CFD-610E2CBC1B81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<sst xmlns="http://schemas.openxmlformats.org/spreadsheetml/2006/main" count="369" uniqueCount="69">
  <si>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</si>
  <si>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</si>
  <si>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</si>
  <si>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</si>
  <si>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</si>
  <si>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</si>
  <si>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</si>
  <si>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</si>
  <si>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</si>
  <si>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</si>
  <si>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</si>
  <si>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</si>
  <si>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</si>
  <si>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</si>
  <si>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</si>
  <si>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</si>
  <si>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</si>
  <si>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</si>
  <si>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</si>
  <si>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</si>
  <si>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</si>
  <si>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</si>
  <si>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</si>
  <si>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</si>
  <si>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</si>
  <si>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</si>
  <si>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</si>
  <si>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</si>
  <si>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</si>
  <si>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</si>
  <si>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</si>
  <si>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</si>
  <si>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</si>
  <si>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</si>
  <si>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</si>
  <si>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</si>
  <si>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</si>
  <si>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</si>
  <si>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</si>
  <si>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</si>
  <si>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</si>
  <si>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</si>
  <si>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</si>
  <si>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</si>
  <si>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</si>
  <si>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</si>
  <si>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</si>
  <si>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</si>
  <si>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</si>
  <si>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</si>
  <si>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</si>
  <si>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</si>
  <si>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</si>
  <si>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</si>
  <si>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</si>
  <si>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</si>
  <si>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</si>
  <si>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</si>
  <si>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</si>
  <si>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</si>
  <si>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</si>
  <si>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</si>
  <si>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</si>
  <si>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</si>
  <si>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</si>
  <si>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</si>
  <si>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Fecha  : 25/11/2022</t>
  </si>
  <si>
    <t>Callao, 28 de setiembre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</si>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</sst>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M24" sqref="M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3344.5</v>
      </c>
      <c r="H12" s="30">
        <v>0</v>
      </c>
      <c r="I12" s="30">
        <v>8487.07</v>
      </c>
      <c r="J12" s="30">
        <v>6248.23</v>
      </c>
      <c r="K12" s="30">
        <v>826.63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172.125</v>
      </c>
      <c r="V12" s="30">
        <v>29.88</v>
      </c>
      <c r="W12" s="30">
        <v>137.91499999999999</v>
      </c>
      <c r="X12" s="30">
        <v>97.89</v>
      </c>
      <c r="Y12" s="30">
        <v>1110.25</v>
      </c>
      <c r="Z12" s="30">
        <v>1221.4449999999997</v>
      </c>
      <c r="AA12" s="30">
        <v>2151.8821527779228</v>
      </c>
      <c r="AB12" s="30">
        <v>0</v>
      </c>
      <c r="AC12" s="30">
        <v>1924.8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18155.172152777923</v>
      </c>
      <c r="AP12" s="30">
        <f>SUMIF($C$11:$AN$11,"I.Mad",C12:AN12)</f>
        <v>7597.4449999999997</v>
      </c>
      <c r="AQ12" s="30">
        <f>SUM(AO12:AP12)</f>
        <v>25752.617152777922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24</v>
      </c>
      <c r="H13" s="30" t="s">
        <v>34</v>
      </c>
      <c r="I13" s="30">
        <v>56</v>
      </c>
      <c r="J13" s="30">
        <v>127</v>
      </c>
      <c r="K13" s="30">
        <v>7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>
        <v>1</v>
      </c>
      <c r="V13" s="30">
        <v>1</v>
      </c>
      <c r="W13" s="30">
        <v>2</v>
      </c>
      <c r="X13" s="30">
        <v>1</v>
      </c>
      <c r="Y13" s="30">
        <v>18</v>
      </c>
      <c r="Z13" s="30">
        <v>20</v>
      </c>
      <c r="AA13" s="30">
        <v>9</v>
      </c>
      <c r="AB13" s="30" t="s">
        <v>34</v>
      </c>
      <c r="AC13" s="30">
        <v>12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129</v>
      </c>
      <c r="AP13" s="30">
        <f>SUMIF($C$11:$AN$11,"I.Mad",C13:AN13)</f>
        <v>149</v>
      </c>
      <c r="AQ13" s="30">
        <f>SUM(AO13:AP13)</f>
        <v>278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11</v>
      </c>
      <c r="H14" s="30" t="s">
        <v>34</v>
      </c>
      <c r="I14" s="30">
        <v>11</v>
      </c>
      <c r="J14" s="30">
        <v>25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>
        <v>1</v>
      </c>
      <c r="V14" s="30">
        <v>1</v>
      </c>
      <c r="W14" s="30">
        <v>2</v>
      </c>
      <c r="X14" s="30">
        <v>1</v>
      </c>
      <c r="Y14" s="30">
        <v>3</v>
      </c>
      <c r="Z14" s="30">
        <v>1</v>
      </c>
      <c r="AA14" s="30">
        <v>4</v>
      </c>
      <c r="AB14" s="30" t="s">
        <v>34</v>
      </c>
      <c r="AC14" s="30">
        <v>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36</v>
      </c>
      <c r="AP14" s="30">
        <f>SUMIF($C$11:$AN$11,"I.Mad",C14:AN14)</f>
        <v>28</v>
      </c>
      <c r="AQ14" s="30">
        <f>SUM(AO14:AP14)</f>
        <v>64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6.5233845021175263</v>
      </c>
      <c r="H15" s="30" t="s">
        <v>34</v>
      </c>
      <c r="I15" s="30">
        <v>9.719037453731767</v>
      </c>
      <c r="J15" s="30">
        <v>9.5667999474069632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>
        <v>35.294117647058826</v>
      </c>
      <c r="V15" s="30">
        <v>72.282608695652172</v>
      </c>
      <c r="W15" s="30">
        <v>10.924888493300573</v>
      </c>
      <c r="X15" s="30">
        <v>25.433526011560694</v>
      </c>
      <c r="Y15" s="30">
        <v>13.6</v>
      </c>
      <c r="Z15" s="30">
        <v>6.25</v>
      </c>
      <c r="AA15" s="30">
        <v>8.9014907529311174</v>
      </c>
      <c r="AB15" s="30" t="s">
        <v>34</v>
      </c>
      <c r="AC15" s="30">
        <v>10.97646740600487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12.5</v>
      </c>
      <c r="H16" s="36" t="s">
        <v>34</v>
      </c>
      <c r="I16" s="36">
        <v>12.5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>
        <v>12</v>
      </c>
      <c r="V16" s="36">
        <v>11</v>
      </c>
      <c r="W16" s="36">
        <v>14</v>
      </c>
      <c r="X16" s="36">
        <v>12.5</v>
      </c>
      <c r="Y16" s="36">
        <v>12.5</v>
      </c>
      <c r="Z16" s="36">
        <v>12.5</v>
      </c>
      <c r="AA16" s="36">
        <v>12.5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>
        <v>1.5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1.5</v>
      </c>
      <c r="AP30" s="30">
        <f t="shared" si="1"/>
        <v>0</v>
      </c>
      <c r="AQ30" s="42">
        <f t="shared" si="2"/>
        <v>1.5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3344.5</v>
      </c>
      <c r="H41" s="42">
        <f t="shared" si="3"/>
        <v>0</v>
      </c>
      <c r="I41" s="42">
        <f t="shared" si="3"/>
        <v>8487.07</v>
      </c>
      <c r="J41" s="42">
        <f t="shared" si="3"/>
        <v>6248.23</v>
      </c>
      <c r="K41" s="42">
        <f t="shared" si="3"/>
        <v>826.63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172.125</v>
      </c>
      <c r="V41" s="42">
        <f t="shared" si="3"/>
        <v>29.88</v>
      </c>
      <c r="W41" s="42">
        <f t="shared" si="3"/>
        <v>137.91499999999999</v>
      </c>
      <c r="X41" s="42">
        <f t="shared" si="3"/>
        <v>97.89</v>
      </c>
      <c r="Y41" s="42">
        <f t="shared" si="3"/>
        <v>1110.25</v>
      </c>
      <c r="Z41" s="42">
        <f t="shared" si="3"/>
        <v>1221.4449999999997</v>
      </c>
      <c r="AA41" s="42">
        <f t="shared" si="3"/>
        <v>2153.3821527779228</v>
      </c>
      <c r="AB41" s="42">
        <f t="shared" si="3"/>
        <v>0</v>
      </c>
      <c r="AC41" s="42">
        <f t="shared" si="3"/>
        <v>1924.8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18156.672152777923</v>
      </c>
      <c r="AP41" s="42">
        <f>SUM(AP12,AP18,AP24:AP37)</f>
        <v>7597.4449999999997</v>
      </c>
      <c r="AQ41" s="42">
        <f t="shared" si="2"/>
        <v>25754.117152777922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15.7</v>
      </c>
      <c r="H42" s="36"/>
      <c r="I42" s="36">
        <v>18.899999999999999</v>
      </c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2022-11-29T18:28:37Z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