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<sst xmlns="http://schemas.openxmlformats.org/spreadsheetml/2006/main" count="319" uniqueCount="66">
  <si>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</si>
  <si>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</si>
  <si>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</si>
  <si>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</si>
  <si>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</si>
  <si>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</si>
  <si>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</si>
  <si>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</si>
  <si>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</si>
  <si>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</si>
  <si>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</si>
  <si>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</si>
  <si>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</si>
  <si>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</si>
  <si>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</si>
  <si>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</si>
  <si>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</si>
  <si>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</si>
  <si>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</si>
  <si>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</si>
  <si>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</si>
  <si>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</si>
  <si>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</si>
  <si>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</si>
  <si>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</si>
  <si>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</si>
  <si>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</si>
  <si>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</si>
  <si>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</si>
  <si>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</si>
  <si>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</si>
  <si>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</si>
  <si>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</si>
  <si>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</si>
  <si>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</si>
  <si>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</si>
  <si>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</si>
  <si>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</si>
  <si>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</si>
  <si>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</si>
  <si>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</si>
  <si>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</si>
  <si>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</si>
  <si>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</si>
  <si>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</si>
  <si>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</si>
  <si>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</si>
  <si>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</si>
  <si>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</si>
  <si>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</si>
  <si>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</si>
  <si>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</si>
  <si>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</si>
  <si>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</si>
  <si>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</si>
  <si>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</si>
  <si>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</si>
  <si>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</si>
  <si>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</si>
  <si>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</si>
  <si>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</si>
  <si>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R.M.N°185-2011-PRODUCE  </t>
  </si>
  <si>
    <t xml:space="preserve"> R.M.N°303-2011-PRODUCE,</t>
  </si>
  <si>
    <t xml:space="preserve">        Fecha  : 25/11/2011</t>
  </si>
  <si>
    <t>MALAGUA</t>
  </si>
  <si>
    <t>Callao, 28 de  Noviembre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</si>
</sst>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29">
      <selection activeCell="AL37" sqref="AL37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6.28125" style="0" customWidth="1"/>
    <col min="5" max="5" width="10.28125" style="0" customWidth="1"/>
    <col min="6" max="6" width="10.00390625" style="0" customWidth="1"/>
    <col min="7" max="7" width="9.57421875" style="0" customWidth="1"/>
    <col min="8" max="8" width="6.28125" style="0" customWidth="1"/>
    <col min="9" max="9" width="10.57421875" style="0" customWidth="1"/>
    <col min="10" max="10" width="9.421875" style="0" customWidth="1"/>
    <col min="11" max="11" width="8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7.57421875" style="0" customWidth="1"/>
    <col min="17" max="17" width="10.421875" style="0" customWidth="1"/>
    <col min="18" max="18" width="8.57421875" style="0" customWidth="1"/>
    <col min="19" max="19" width="9.421875" style="0" customWidth="1"/>
    <col min="20" max="20" width="8.57421875" style="0" customWidth="1"/>
    <col min="21" max="21" width="8.8515625" style="0" customWidth="1"/>
    <col min="22" max="23" width="9.00390625" style="0" customWidth="1"/>
    <col min="24" max="24" width="8.28125" style="0" customWidth="1"/>
    <col min="25" max="25" width="9.140625" style="0" customWidth="1"/>
    <col min="26" max="26" width="7.421875" style="0" customWidth="1"/>
    <col min="27" max="27" width="9.7109375" style="0" customWidth="1"/>
    <col min="28" max="28" width="7.421875" style="0" customWidth="1"/>
    <col min="29" max="29" width="10.140625" style="0" customWidth="1"/>
    <col min="30" max="30" width="6.57421875" style="0" customWidth="1"/>
    <col min="31" max="31" width="6.8515625" style="0" customWidth="1"/>
    <col min="32" max="32" width="6.7109375" style="0" customWidth="1"/>
    <col min="33" max="33" width="7.140625" style="0" customWidth="1"/>
    <col min="34" max="34" width="5.7109375" style="0" customWidth="1"/>
    <col min="35" max="35" width="7.140625" style="0" customWidth="1"/>
    <col min="36" max="36" width="5.57421875" style="0" customWidth="1"/>
    <col min="37" max="37" width="7.7109375" style="0" customWidth="1"/>
    <col min="38" max="38" width="6.140625" style="0" customWidth="1"/>
    <col min="39" max="39" width="8.8515625" style="0" customWidth="1"/>
    <col min="40" max="40" width="5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57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56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385</v>
      </c>
      <c r="D10" s="28">
        <v>0</v>
      </c>
      <c r="E10" s="28">
        <v>1200</v>
      </c>
      <c r="F10" s="28">
        <v>1450</v>
      </c>
      <c r="G10" s="28">
        <v>8377</v>
      </c>
      <c r="H10" s="28">
        <v>0</v>
      </c>
      <c r="I10" s="28">
        <v>10159</v>
      </c>
      <c r="J10" s="28">
        <v>4711</v>
      </c>
      <c r="K10" s="28">
        <v>1806</v>
      </c>
      <c r="L10" s="46">
        <v>0</v>
      </c>
      <c r="M10" s="46">
        <v>0</v>
      </c>
      <c r="N10" s="46">
        <v>0</v>
      </c>
      <c r="O10" s="28">
        <v>727</v>
      </c>
      <c r="P10" s="28">
        <v>203</v>
      </c>
      <c r="Q10" s="28">
        <v>5835</v>
      </c>
      <c r="R10" s="28">
        <v>435</v>
      </c>
      <c r="S10" s="28">
        <v>3710</v>
      </c>
      <c r="T10" s="28">
        <v>340</v>
      </c>
      <c r="U10" s="28">
        <v>265</v>
      </c>
      <c r="V10" s="28">
        <v>795</v>
      </c>
      <c r="W10" s="28">
        <v>4200</v>
      </c>
      <c r="X10" s="28">
        <v>280</v>
      </c>
      <c r="Y10" s="28">
        <v>1944</v>
      </c>
      <c r="Z10" s="28">
        <v>278</v>
      </c>
      <c r="AA10" s="28">
        <v>3653</v>
      </c>
      <c r="AB10" s="28">
        <v>100</v>
      </c>
      <c r="AC10" s="28">
        <v>9944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408</v>
      </c>
      <c r="AN10" s="28">
        <v>0</v>
      </c>
      <c r="AO10" s="28">
        <f>SUMIF($C$9:$AN$9,"Ind",C10:AN10)</f>
        <v>52613</v>
      </c>
      <c r="AP10" s="28">
        <f>SUMIF($C$9:$AN$9,"I.Mad",C10:AN10)</f>
        <v>8592</v>
      </c>
      <c r="AQ10" s="28">
        <f>SUM(AO10:AP10)</f>
        <v>61205</v>
      </c>
    </row>
    <row r="11" spans="2:51" ht="20.25">
      <c r="B11" s="29" t="s">
        <v>28</v>
      </c>
      <c r="C11" s="30">
        <v>1</v>
      </c>
      <c r="D11" s="30" t="s">
        <v>29</v>
      </c>
      <c r="E11" s="30">
        <v>5</v>
      </c>
      <c r="F11" s="30">
        <v>21</v>
      </c>
      <c r="G11" s="30">
        <v>27</v>
      </c>
      <c r="H11" s="30" t="s">
        <v>29</v>
      </c>
      <c r="I11" s="30">
        <v>43</v>
      </c>
      <c r="J11" s="30">
        <v>102</v>
      </c>
      <c r="K11" s="30">
        <v>7</v>
      </c>
      <c r="L11" s="50" t="s">
        <v>29</v>
      </c>
      <c r="M11" s="50" t="s">
        <v>29</v>
      </c>
      <c r="N11" s="50" t="s">
        <v>29</v>
      </c>
      <c r="O11" s="30">
        <v>4</v>
      </c>
      <c r="P11" s="30">
        <v>3</v>
      </c>
      <c r="Q11" s="30">
        <v>25</v>
      </c>
      <c r="R11" s="30">
        <v>5</v>
      </c>
      <c r="S11" s="30">
        <v>16</v>
      </c>
      <c r="T11" s="30">
        <v>5</v>
      </c>
      <c r="U11" s="30">
        <v>3</v>
      </c>
      <c r="V11" s="30">
        <v>10</v>
      </c>
      <c r="W11" s="30">
        <v>16</v>
      </c>
      <c r="X11" s="30">
        <v>3</v>
      </c>
      <c r="Y11" s="30">
        <v>23</v>
      </c>
      <c r="Z11" s="30">
        <v>4</v>
      </c>
      <c r="AA11" s="30">
        <v>16</v>
      </c>
      <c r="AB11" s="30">
        <v>1</v>
      </c>
      <c r="AC11" s="30">
        <v>36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7</v>
      </c>
      <c r="AN11" s="30" t="s">
        <v>29</v>
      </c>
      <c r="AO11" s="28">
        <f>SUMIF($C$9:$AN$9,"Ind",C11:AN11)</f>
        <v>229</v>
      </c>
      <c r="AP11" s="28">
        <f>SUMIF($C$9:$AN$9,"I.Mad",C11:AN11)</f>
        <v>154</v>
      </c>
      <c r="AQ11" s="28">
        <f>SUM(AO11:AP11)</f>
        <v>383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1</v>
      </c>
      <c r="D12" s="30" t="s">
        <v>29</v>
      </c>
      <c r="E12" s="30">
        <v>2</v>
      </c>
      <c r="F12" s="30">
        <v>2</v>
      </c>
      <c r="G12" s="30">
        <v>12</v>
      </c>
      <c r="H12" s="30" t="s">
        <v>29</v>
      </c>
      <c r="I12" s="30">
        <v>16</v>
      </c>
      <c r="J12" s="30">
        <v>9</v>
      </c>
      <c r="K12" s="30">
        <v>7</v>
      </c>
      <c r="L12" s="50" t="s">
        <v>29</v>
      </c>
      <c r="M12" s="50" t="s">
        <v>29</v>
      </c>
      <c r="N12" s="50" t="s">
        <v>29</v>
      </c>
      <c r="O12" s="30">
        <v>1</v>
      </c>
      <c r="P12" s="30">
        <v>3</v>
      </c>
      <c r="Q12" s="30">
        <v>7</v>
      </c>
      <c r="R12" s="30">
        <v>1</v>
      </c>
      <c r="S12" s="30">
        <v>5</v>
      </c>
      <c r="T12" s="30">
        <v>2</v>
      </c>
      <c r="U12" s="30">
        <v>1</v>
      </c>
      <c r="V12" s="30">
        <v>5</v>
      </c>
      <c r="W12" s="30">
        <v>5</v>
      </c>
      <c r="X12" s="30">
        <v>2</v>
      </c>
      <c r="Y12" s="30">
        <v>7</v>
      </c>
      <c r="Z12" s="30">
        <v>2</v>
      </c>
      <c r="AA12" s="30">
        <v>9</v>
      </c>
      <c r="AB12" s="30">
        <v>1</v>
      </c>
      <c r="AC12" s="30">
        <v>11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4</v>
      </c>
      <c r="AN12" s="30" t="s">
        <v>29</v>
      </c>
      <c r="AO12" s="28">
        <f>SUMIF($C$9:$AN$9,"Ind",C12:AN12)</f>
        <v>88</v>
      </c>
      <c r="AP12" s="28">
        <f>SUMIF($C$9:$AN$9,"I.Mad",C12:AN12)</f>
        <v>27</v>
      </c>
      <c r="AQ12" s="28">
        <f>SUM(AO12:AP12)</f>
        <v>115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0</v>
      </c>
      <c r="D13" s="30" t="s">
        <v>29</v>
      </c>
      <c r="E13" s="30">
        <v>0</v>
      </c>
      <c r="F13" s="30">
        <v>1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50" t="s">
        <v>29</v>
      </c>
      <c r="M13" s="50" t="s">
        <v>29</v>
      </c>
      <c r="N13" s="50" t="s">
        <v>29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13.5</v>
      </c>
      <c r="D14" s="59" t="s">
        <v>29</v>
      </c>
      <c r="E14" s="59">
        <v>13.5</v>
      </c>
      <c r="F14" s="59">
        <v>13.5</v>
      </c>
      <c r="G14" s="59">
        <v>13.5</v>
      </c>
      <c r="H14" s="59" t="s">
        <v>29</v>
      </c>
      <c r="I14" s="59">
        <v>13.5</v>
      </c>
      <c r="J14" s="59">
        <v>14</v>
      </c>
      <c r="K14" s="59">
        <v>13</v>
      </c>
      <c r="L14" s="50" t="s">
        <v>29</v>
      </c>
      <c r="M14" s="50" t="s">
        <v>29</v>
      </c>
      <c r="N14" s="50" t="s">
        <v>29</v>
      </c>
      <c r="O14" s="59">
        <v>13.5</v>
      </c>
      <c r="P14" s="59">
        <v>13.5</v>
      </c>
      <c r="Q14" s="59">
        <v>14.5</v>
      </c>
      <c r="R14" s="59">
        <v>14</v>
      </c>
      <c r="S14" s="59">
        <v>14</v>
      </c>
      <c r="T14" s="59">
        <v>14</v>
      </c>
      <c r="U14" s="59">
        <v>14</v>
      </c>
      <c r="V14" s="59">
        <v>14</v>
      </c>
      <c r="W14" s="59">
        <v>14.5</v>
      </c>
      <c r="X14" s="59">
        <v>14.5</v>
      </c>
      <c r="Y14" s="59">
        <v>14.5</v>
      </c>
      <c r="Z14" s="59">
        <v>14.5</v>
      </c>
      <c r="AA14" s="59">
        <v>14.5</v>
      </c>
      <c r="AB14" s="59">
        <v>14.5</v>
      </c>
      <c r="AC14" s="59">
        <v>14.5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7</v>
      </c>
      <c r="AB28" s="54"/>
      <c r="AC28" s="30">
        <v>5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12</v>
      </c>
      <c r="AP28" s="28">
        <f t="shared" si="1"/>
        <v>0</v>
      </c>
      <c r="AQ28" s="28">
        <f t="shared" si="2"/>
        <v>12</v>
      </c>
      <c r="AT28" s="80"/>
      <c r="AU28" s="80"/>
      <c r="AV28" s="80"/>
      <c r="AW28" s="80"/>
      <c r="AX28" s="80"/>
      <c r="AY28" s="80"/>
    </row>
    <row r="29" spans="2:51" ht="20.25">
      <c r="B29" s="29" t="s">
        <v>64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>
        <v>3</v>
      </c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3</v>
      </c>
      <c r="AP29" s="28">
        <f t="shared" si="1"/>
        <v>0</v>
      </c>
      <c r="AQ29" s="28">
        <f t="shared" si="2"/>
        <v>3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385</v>
      </c>
      <c r="D36" s="28">
        <f aca="true" t="shared" si="3" ref="D36:AN36">+SUM(D10,D16,D22:D35)</f>
        <v>0</v>
      </c>
      <c r="E36" s="28">
        <f t="shared" si="3"/>
        <v>1200</v>
      </c>
      <c r="F36" s="28">
        <f t="shared" si="3"/>
        <v>1450</v>
      </c>
      <c r="G36" s="28">
        <f t="shared" si="3"/>
        <v>8377</v>
      </c>
      <c r="H36" s="28">
        <f t="shared" si="3"/>
        <v>0</v>
      </c>
      <c r="I36" s="28">
        <f t="shared" si="3"/>
        <v>10159</v>
      </c>
      <c r="J36" s="28">
        <f t="shared" si="3"/>
        <v>4711</v>
      </c>
      <c r="K36" s="28">
        <f t="shared" si="3"/>
        <v>1806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727</v>
      </c>
      <c r="P36" s="28">
        <f t="shared" si="3"/>
        <v>203</v>
      </c>
      <c r="Q36" s="28">
        <f t="shared" si="3"/>
        <v>5835</v>
      </c>
      <c r="R36" s="28">
        <f t="shared" si="3"/>
        <v>435</v>
      </c>
      <c r="S36" s="28">
        <f t="shared" si="3"/>
        <v>3710</v>
      </c>
      <c r="T36" s="28">
        <f t="shared" si="3"/>
        <v>340</v>
      </c>
      <c r="U36" s="28">
        <f t="shared" si="3"/>
        <v>265</v>
      </c>
      <c r="V36" s="28">
        <f t="shared" si="3"/>
        <v>795</v>
      </c>
      <c r="W36" s="28">
        <f t="shared" si="3"/>
        <v>4200</v>
      </c>
      <c r="X36" s="28">
        <f t="shared" si="3"/>
        <v>280</v>
      </c>
      <c r="Y36" s="28">
        <f t="shared" si="3"/>
        <v>1944</v>
      </c>
      <c r="Z36" s="28">
        <f t="shared" si="3"/>
        <v>278</v>
      </c>
      <c r="AA36" s="28">
        <f t="shared" si="3"/>
        <v>3663</v>
      </c>
      <c r="AB36" s="28">
        <f t="shared" si="3"/>
        <v>100</v>
      </c>
      <c r="AC36" s="28">
        <f t="shared" si="3"/>
        <v>9949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408</v>
      </c>
      <c r="AN36" s="28">
        <f t="shared" si="3"/>
        <v>0</v>
      </c>
      <c r="AO36" s="28">
        <f>SUM(AO10,AO16,AO22:AO35)</f>
        <v>52628</v>
      </c>
      <c r="AP36" s="28">
        <f>SUM(AP10,AP16,AP22:AP35)</f>
        <v>8592</v>
      </c>
      <c r="AQ36" s="28">
        <f>SUM(AO36:AP36)</f>
        <v>61220</v>
      </c>
    </row>
    <row r="37" spans="2:43" ht="22.5" customHeight="1">
      <c r="B37" s="27" t="s">
        <v>51</v>
      </c>
      <c r="C37" s="62">
        <v>17.7</v>
      </c>
      <c r="D37" s="62"/>
      <c r="E37" s="62"/>
      <c r="F37" s="62"/>
      <c r="G37" s="62">
        <v>15.3</v>
      </c>
      <c r="H37" s="62"/>
      <c r="I37" s="62">
        <v>18.8</v>
      </c>
      <c r="J37" s="62"/>
      <c r="K37" s="62"/>
      <c r="L37" s="62"/>
      <c r="M37" s="62"/>
      <c r="N37" s="62"/>
      <c r="O37" s="62"/>
      <c r="P37" s="62"/>
      <c r="Q37" s="62"/>
      <c r="R37" s="62"/>
      <c r="S37" s="62">
        <v>18</v>
      </c>
      <c r="T37" s="62"/>
      <c r="U37" s="62">
        <v>15.8</v>
      </c>
      <c r="V37" s="62"/>
      <c r="W37" s="62"/>
      <c r="X37" s="62"/>
      <c r="Y37" s="62">
        <v>15.2</v>
      </c>
      <c r="Z37" s="62"/>
      <c r="AA37" s="62"/>
      <c r="AB37" s="62"/>
      <c r="AC37" s="62">
        <v>18</v>
      </c>
      <c r="AD37" s="62"/>
      <c r="AE37" s="62"/>
      <c r="AF37" s="62"/>
      <c r="AG37" s="62"/>
      <c r="AH37" s="62"/>
      <c r="AI37" s="62"/>
      <c r="AJ37" s="62"/>
      <c r="AK37" s="62">
        <v>14.3</v>
      </c>
      <c r="AL37" s="62"/>
      <c r="AM37" s="63">
        <v>14.6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2011-10-29T13:39:05Z</dcterms:modified>
  <cp:category/>
  <cp:version/>
  <cp:contentType/>
  <cp:contentStatus/>
</cp:coreProperties>
</file>