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<sst xmlns="http://schemas.openxmlformats.org/spreadsheetml/2006/main" count="388" uniqueCount="67">
  <si>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</si>
  <si>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</si>
  <si>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</si>
  <si>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</si>
  <si>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</si>
  <si>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</si>
  <si>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</si>
  <si>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</si>
  <si>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</si>
  <si>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</si>
  <si>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</si>
  <si>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</si>
  <si>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</si>
  <si>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</si>
  <si>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</si>
  <si>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</si>
  <si>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</si>
  <si>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</si>
  <si>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</si>
  <si>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</si>
  <si>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</si>
  <si>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</si>
  <si>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</si>
  <si>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</si>
  <si>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</si>
  <si>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</si>
  <si>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</si>
  <si>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</si>
  <si>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</si>
  <si>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</si>
  <si>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</si>
  <si>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</si>
  <si>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</si>
  <si>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</si>
  <si>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</si>
  <si>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</si>
  <si>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</si>
  <si>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</si>
  <si>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</si>
  <si>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</si>
  <si>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</si>
  <si>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</si>
  <si>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</si>
  <si>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</si>
  <si>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</si>
  <si>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</si>
  <si>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</si>
  <si>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</si>
  <si>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</si>
  <si>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</si>
  <si>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</si>
  <si>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</si>
  <si>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</si>
  <si>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</si>
  <si>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</si>
  <si>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</si>
  <si>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</si>
  <si>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</si>
  <si>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</si>
  <si>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</si>
  <si>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</si>
  <si>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</si>
  <si>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R.M.N°099-2017-PRODUCE,  R.M.N°173-2017-PRODUCE, R.M.N°306-2017-PRODUCE,</t>
  </si>
  <si>
    <t>FALSO VOLADOR</t>
  </si>
  <si>
    <t>PEJERREY</t>
  </si>
  <si>
    <t xml:space="preserve">        Fecha  : 25/07/2017</t>
  </si>
  <si>
    <t>Callao, 26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</si>
</sst>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8" zoomScale="26" zoomScaleNormal="26" workbookViewId="0">
      <selection activeCell="R25" sqref="R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65</v>
      </c>
      <c r="AP8" s="124"/>
      <c r="AQ8" s="124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1340</v>
      </c>
      <c r="V12" s="51">
        <v>0</v>
      </c>
      <c r="W12" s="51">
        <v>1585</v>
      </c>
      <c r="X12" s="51">
        <v>0</v>
      </c>
      <c r="Y12" s="51">
        <v>1305.33</v>
      </c>
      <c r="Z12" s="51">
        <v>1878.98</v>
      </c>
      <c r="AA12" s="51">
        <v>0</v>
      </c>
      <c r="AB12" s="51">
        <v>0</v>
      </c>
      <c r="AC12" s="51">
        <v>1255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142.065</v>
      </c>
      <c r="AN12" s="51">
        <v>77.814999999999998</v>
      </c>
      <c r="AO12" s="52">
        <f>SUMIF($C$11:$AN$11,"Ind*",C12:AN12)</f>
        <v>5627.3949999999995</v>
      </c>
      <c r="AP12" s="52">
        <f>SUMIF($C$11:$AN$11,"I.Mad",C12:AN12)</f>
        <v>1956.7950000000001</v>
      </c>
      <c r="AQ12" s="52">
        <f>SUM(AO12:AP12)</f>
        <v>7584.19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13</v>
      </c>
      <c r="V13" s="53" t="s">
        <v>20</v>
      </c>
      <c r="W13" s="53">
        <v>21</v>
      </c>
      <c r="X13" s="53" t="s">
        <v>20</v>
      </c>
      <c r="Y13" s="53">
        <v>27</v>
      </c>
      <c r="Z13" s="53">
        <v>48</v>
      </c>
      <c r="AA13" s="53" t="s">
        <v>20</v>
      </c>
      <c r="AB13" s="53" t="s">
        <v>20</v>
      </c>
      <c r="AC13" s="53">
        <v>22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9</v>
      </c>
      <c r="AN13" s="53">
        <v>2</v>
      </c>
      <c r="AO13" s="52">
        <f>SUMIF($C$11:$AN$11,"Ind*",C13:AN13)</f>
        <v>92</v>
      </c>
      <c r="AP13" s="52">
        <f>SUMIF($C$11:$AN$11,"I.Mad",C13:AN13)</f>
        <v>50</v>
      </c>
      <c r="AQ13" s="52">
        <f>SUM(AO13:AP13)</f>
        <v>142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5</v>
      </c>
      <c r="V14" s="53" t="s">
        <v>20</v>
      </c>
      <c r="W14" s="53">
        <v>8</v>
      </c>
      <c r="X14" s="53" t="s">
        <v>20</v>
      </c>
      <c r="Y14" s="53">
        <v>5</v>
      </c>
      <c r="Z14" s="53">
        <v>6</v>
      </c>
      <c r="AA14" s="53" t="s">
        <v>20</v>
      </c>
      <c r="AB14" s="53" t="s">
        <v>20</v>
      </c>
      <c r="AC14" s="53">
        <v>7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>
        <v>1</v>
      </c>
      <c r="AO14" s="52">
        <f>SUMIF($C$11:$AN$11,"Ind*",C14:AN14)</f>
        <v>29</v>
      </c>
      <c r="AP14" s="52">
        <f>SUMIF($C$11:$AN$11,"I.Mad",C14:AN14)</f>
        <v>7</v>
      </c>
      <c r="AQ14" s="52">
        <f>SUM(AO14:AP14)</f>
        <v>36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36.576654034545413</v>
      </c>
      <c r="V15" s="53" t="s">
        <v>20</v>
      </c>
      <c r="W15" s="53">
        <v>37.981302923544654</v>
      </c>
      <c r="X15" s="53" t="s">
        <v>20</v>
      </c>
      <c r="Y15" s="53">
        <v>41.55</v>
      </c>
      <c r="Z15" s="53">
        <v>41</v>
      </c>
      <c r="AA15" s="53" t="s">
        <v>20</v>
      </c>
      <c r="AB15" s="53" t="s">
        <v>20</v>
      </c>
      <c r="AC15" s="53">
        <v>24.538369908066652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7.2216356741124121</v>
      </c>
      <c r="AN15" s="53">
        <v>10.179640718562876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12</v>
      </c>
      <c r="V16" s="58" t="s">
        <v>20</v>
      </c>
      <c r="W16" s="58">
        <v>11.5</v>
      </c>
      <c r="X16" s="58" t="s">
        <v>20</v>
      </c>
      <c r="Y16" s="58">
        <v>12</v>
      </c>
      <c r="Z16" s="58">
        <v>12</v>
      </c>
      <c r="AA16" s="58" t="s">
        <v>20</v>
      </c>
      <c r="AB16" s="58" t="s">
        <v>20</v>
      </c>
      <c r="AC16" s="58">
        <v>12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12.5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64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>
        <v>0.2</v>
      </c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0.2</v>
      </c>
      <c r="AP39" s="52">
        <f t="shared" si="6"/>
        <v>0</v>
      </c>
      <c r="AQ39" s="55">
        <f t="shared" si="7"/>
        <v>0.2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>
        <v>0.09</v>
      </c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0.09</v>
      </c>
      <c r="AP40" s="52">
        <f t="shared" si="6"/>
        <v>0</v>
      </c>
      <c r="AQ40" s="55">
        <f t="shared" si="7"/>
        <v>0.09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1340</v>
      </c>
      <c r="V41" s="55">
        <f t="shared" si="8"/>
        <v>0</v>
      </c>
      <c r="W41" s="55">
        <f t="shared" si="8"/>
        <v>1585</v>
      </c>
      <c r="X41" s="55">
        <f t="shared" si="8"/>
        <v>0</v>
      </c>
      <c r="Y41" s="55">
        <f t="shared" si="8"/>
        <v>1305.6199999999999</v>
      </c>
      <c r="Z41" s="55">
        <f t="shared" si="8"/>
        <v>1878.98</v>
      </c>
      <c r="AA41" s="55">
        <f t="shared" si="8"/>
        <v>0</v>
      </c>
      <c r="AB41" s="55">
        <f t="shared" si="8"/>
        <v>0</v>
      </c>
      <c r="AC41" s="55">
        <f t="shared" si="8"/>
        <v>1255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142.065</v>
      </c>
      <c r="AN41" s="55">
        <f t="shared" si="8"/>
        <v>77.814999999999998</v>
      </c>
      <c r="AO41" s="55">
        <f>SUM(AO12,AO18,AO24:AO37)</f>
        <v>5627.3949999999995</v>
      </c>
      <c r="AP41" s="55">
        <f>SUM(AP12,AP18,AP24:AP37)</f>
        <v>1956.7950000000001</v>
      </c>
      <c r="AQ41" s="55">
        <f>SUM(AO41:AP41)</f>
        <v>7584.19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17.899999999999999</v>
      </c>
      <c r="H42" s="114"/>
      <c r="I42" s="57">
        <v>19.600000000000001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5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2017-07-26T19:21:17Z</dcterms:modified>
</cp:coreProperties>
</file>