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<sst xmlns="http://schemas.openxmlformats.org/spreadsheetml/2006/main" count="372" uniqueCount="66">
  <si>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</si>
  <si>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</si>
  <si>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</si>
  <si>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</si>
  <si>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</si>
  <si>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</si>
  <si>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</si>
  <si>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</si>
  <si>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</si>
  <si>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</si>
  <si>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</si>
  <si>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</si>
  <si>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</si>
  <si>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</si>
  <si>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</si>
  <si>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</si>
  <si>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</si>
  <si>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</si>
  <si>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</si>
  <si>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</si>
  <si>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</si>
  <si>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</si>
  <si>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</si>
  <si>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</si>
  <si>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</si>
  <si>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</si>
  <si>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</si>
  <si>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</si>
  <si>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</si>
  <si>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</si>
  <si>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</si>
  <si>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</si>
  <si>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</si>
  <si>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</si>
  <si>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</si>
  <si>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</si>
  <si>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</si>
  <si>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</si>
  <si>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</si>
  <si>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</si>
  <si>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</si>
  <si>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</si>
  <si>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</si>
  <si>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</si>
  <si>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</si>
  <si>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</si>
  <si>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</si>
  <si>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</si>
  <si>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</si>
  <si>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</si>
  <si>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</si>
  <si>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</si>
  <si>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</si>
  <si>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</si>
  <si>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</si>
  <si>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</si>
  <si>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</si>
  <si>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</si>
  <si>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</si>
  <si>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</si>
  <si>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</si>
  <si>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</si>
  <si>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</si>
  <si>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 xml:space="preserve">        Fecha  : 25/07/2016</t>
  </si>
  <si>
    <t>Callao, 26 de julio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</si>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</sst>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O30" sqref="O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308.14699999999999</v>
      </c>
      <c r="R12" s="53">
        <v>0</v>
      </c>
      <c r="S12" s="53">
        <v>140</v>
      </c>
      <c r="T12" s="53">
        <v>323.99099999999999</v>
      </c>
      <c r="U12" s="53">
        <v>319.3</v>
      </c>
      <c r="V12" s="53">
        <v>289.97500000000002</v>
      </c>
      <c r="W12" s="53">
        <v>2275</v>
      </c>
      <c r="X12" s="53">
        <v>90</v>
      </c>
      <c r="Y12" s="53">
        <v>1227.165</v>
      </c>
      <c r="Z12" s="53">
        <v>342.9605077574048</v>
      </c>
      <c r="AA12" s="53">
        <v>0</v>
      </c>
      <c r="AB12" s="53">
        <v>0</v>
      </c>
      <c r="AC12" s="53">
        <v>2718.1770879602573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6987.7890879602573</v>
      </c>
      <c r="AP12" s="54">
        <f>SUMIF($C$11:$AN$11,"I.Mad",C12:AN12)</f>
        <v>1046.9265077574048</v>
      </c>
      <c r="AQ12" s="54">
        <f>SUM(AO12:AP12)</f>
        <v>8034.7155957176619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7</v>
      </c>
      <c r="R13" s="55" t="s">
        <v>20</v>
      </c>
      <c r="S13" s="55">
        <v>4</v>
      </c>
      <c r="T13" s="55">
        <v>20</v>
      </c>
      <c r="U13" s="55">
        <v>4</v>
      </c>
      <c r="V13" s="55">
        <v>13</v>
      </c>
      <c r="W13" s="55">
        <v>9</v>
      </c>
      <c r="X13" s="55">
        <v>3</v>
      </c>
      <c r="Y13" s="55">
        <v>39</v>
      </c>
      <c r="Z13" s="55">
        <v>21</v>
      </c>
      <c r="AA13" s="55" t="s">
        <v>20</v>
      </c>
      <c r="AB13" s="55" t="s">
        <v>20</v>
      </c>
      <c r="AC13" s="55">
        <v>31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94</v>
      </c>
      <c r="AP13" s="54">
        <f>SUMIF($C$11:$AN$11,"I.Mad",C13:AN13)</f>
        <v>57</v>
      </c>
      <c r="AQ13" s="54">
        <f>SUM(AO13:AP13)</f>
        <v>151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65</v>
      </c>
      <c r="T14" s="55">
        <v>6</v>
      </c>
      <c r="U14" s="55">
        <v>2</v>
      </c>
      <c r="V14" s="55">
        <v>4</v>
      </c>
      <c r="W14" s="55">
        <v>6</v>
      </c>
      <c r="X14" s="55">
        <v>1</v>
      </c>
      <c r="Y14" s="55">
        <v>11</v>
      </c>
      <c r="Z14" s="55">
        <v>1</v>
      </c>
      <c r="AA14" s="55" t="s">
        <v>20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31</v>
      </c>
      <c r="AP14" s="54">
        <f>SUMIF($C$11:$AN$11,"I.Mad",C14:AN14)</f>
        <v>12</v>
      </c>
      <c r="AQ14" s="54">
        <f>SUM(AO14:AP14)</f>
        <v>43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>
        <v>0</v>
      </c>
      <c r="U15" s="55">
        <v>0</v>
      </c>
      <c r="V15" s="55">
        <v>0</v>
      </c>
      <c r="W15" s="55">
        <v>65.375601875300035</v>
      </c>
      <c r="X15" s="55">
        <v>0</v>
      </c>
      <c r="Y15" s="55">
        <v>0</v>
      </c>
      <c r="Z15" s="55">
        <v>0</v>
      </c>
      <c r="AA15" s="55" t="s">
        <v>20</v>
      </c>
      <c r="AB15" s="55" t="s">
        <v>20</v>
      </c>
      <c r="AC15" s="55">
        <v>8.8478444055926726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 t="s">
        <v>20</v>
      </c>
      <c r="T16" s="61">
        <v>13.5</v>
      </c>
      <c r="U16" s="61">
        <v>14</v>
      </c>
      <c r="V16" s="61">
        <v>13.5</v>
      </c>
      <c r="W16" s="61">
        <v>11.5</v>
      </c>
      <c r="X16" s="61">
        <v>13.5</v>
      </c>
      <c r="Y16" s="61">
        <v>13.5</v>
      </c>
      <c r="Z16" s="61">
        <v>13.5</v>
      </c>
      <c r="AA16" s="61" t="s">
        <v>20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1.8529306960308045</v>
      </c>
      <c r="R25" s="74"/>
      <c r="S25" s="74"/>
      <c r="T25" s="74">
        <v>1.009090909090909</v>
      </c>
      <c r="U25" s="74">
        <v>0.70000000000000007</v>
      </c>
      <c r="V25" s="74">
        <v>2.5000000000000001E-2</v>
      </c>
      <c r="W25" s="58"/>
      <c r="X25" s="58"/>
      <c r="Y25" s="74">
        <v>28.453140464073293</v>
      </c>
      <c r="Z25" s="58">
        <v>4.4094922425952046</v>
      </c>
      <c r="AA25" s="74"/>
      <c r="AB25" s="74"/>
      <c r="AC25" s="58">
        <v>0.6431925774400935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31.649263737544192</v>
      </c>
      <c r="AP25" s="54">
        <f t="shared" ref="AP25:AP37" si="2">SUMIF($C$11:$AN$11,"I.Mad",C25:AN25)</f>
        <v>5.4435831516861137</v>
      </c>
      <c r="AQ25" s="58">
        <f>SUM(AO25:AP25)</f>
        <v>37.092846889230309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0.27146825283704945</v>
      </c>
      <c r="Z30" s="74"/>
      <c r="AA30" s="58"/>
      <c r="AB30" s="58"/>
      <c r="AC30" s="74">
        <v>1.1797194623027469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1.4511877151397963</v>
      </c>
      <c r="AP30" s="54">
        <f t="shared" si="2"/>
        <v>0</v>
      </c>
      <c r="AQ30" s="58">
        <f t="shared" si="0"/>
        <v>1.4511877151397963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309.99993069603079</v>
      </c>
      <c r="R38" s="58">
        <f t="shared" si="3"/>
        <v>0</v>
      </c>
      <c r="S38" s="58">
        <f>+SUM(S12,S18,S24:S37)</f>
        <v>140</v>
      </c>
      <c r="T38" s="58">
        <f t="shared" si="3"/>
        <v>325.00009090909089</v>
      </c>
      <c r="U38" s="58">
        <f>+SUM(U12,U18,U24:U37)</f>
        <v>320</v>
      </c>
      <c r="V38" s="58">
        <f t="shared" si="3"/>
        <v>290</v>
      </c>
      <c r="W38" s="58">
        <f t="shared" si="3"/>
        <v>2275</v>
      </c>
      <c r="X38" s="58">
        <f t="shared" si="3"/>
        <v>90</v>
      </c>
      <c r="Y38" s="58">
        <f>+SUM(Y12,Y18,Y24:Y37)</f>
        <v>1255.8896087169103</v>
      </c>
      <c r="Z38" s="58">
        <f>+SUM(Z12,Z18,Z24:Z37)</f>
        <v>347.37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2720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7020.8895394129413</v>
      </c>
      <c r="AP38" s="58">
        <f>SUM(AP12,AP18,AP24:AP37)</f>
        <v>1052.370090909091</v>
      </c>
      <c r="AQ38" s="58">
        <f>SUM(AO38:AP38)</f>
        <v>8073.2596303220325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16.7</v>
      </c>
      <c r="H39" s="60"/>
      <c r="I39" s="93">
        <v>18.829999999999998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16.399999999999999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2016-07-26T16:57:14Z</dcterms:modified>
</cp:coreProperties>
</file>