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<sst xmlns="http://schemas.openxmlformats.org/spreadsheetml/2006/main" count="372" uniqueCount="67">
  <si>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</si>
  <si>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</si>
  <si>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</si>
  <si>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</si>
  <si>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</si>
  <si>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</si>
  <si>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</si>
  <si>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</si>
  <si>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</si>
  <si>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</si>
  <si>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</si>
  <si>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</si>
  <si>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</si>
  <si>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</si>
  <si>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</si>
  <si>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</si>
  <si>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</si>
  <si>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</si>
  <si>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</si>
  <si>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</si>
  <si>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</si>
  <si>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</si>
  <si>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</si>
  <si>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</si>
  <si>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</si>
  <si>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</si>
  <si>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</si>
  <si>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</si>
  <si>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</si>
  <si>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</si>
  <si>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</si>
  <si>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</si>
  <si>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</si>
  <si>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</si>
  <si>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</si>
  <si>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</si>
  <si>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</si>
  <si>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</si>
  <si>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</si>
  <si>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</si>
  <si>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</si>
  <si>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</si>
  <si>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</si>
  <si>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</si>
  <si>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</si>
  <si>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</si>
  <si>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</si>
  <si>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</si>
  <si>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</si>
  <si>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</si>
  <si>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</si>
  <si>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</si>
  <si>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</si>
  <si>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</si>
  <si>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</si>
  <si>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</si>
  <si>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</si>
  <si>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</si>
  <si>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</si>
  <si>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</si>
  <si>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</si>
  <si>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R.M.N°427-2015-PRODUCE,R.M.N°017-2016-PRODUCE,R.M.N°223-2016-PRODUCE,R.M.N°229-2016-PRODUCE</t>
  </si>
  <si>
    <t>CALAMAR</t>
  </si>
  <si>
    <t>Callao, 27 de junio del 2016</t>
  </si>
  <si>
    <t xml:space="preserve">        Fecha  : 25/06/2016</t>
  </si>
  <si>
    <t>S/M</t>
  </si>
  <si>
    <t>12.5; 10,5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</si>
</sst>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AG18" sqref="AG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38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47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57</v>
      </c>
      <c r="X10" s="123"/>
      <c r="Y10" s="114" t="s">
        <v>50</v>
      </c>
      <c r="Z10" s="115"/>
      <c r="AA10" s="122" t="s">
        <v>39</v>
      </c>
      <c r="AB10" s="123"/>
      <c r="AC10" s="122" t="s">
        <v>13</v>
      </c>
      <c r="AD10" s="123"/>
      <c r="AE10" s="121" t="s">
        <v>51</v>
      </c>
      <c r="AF10" s="115"/>
      <c r="AG10" s="121" t="s">
        <v>52</v>
      </c>
      <c r="AH10" s="115"/>
      <c r="AI10" s="121" t="s">
        <v>53</v>
      </c>
      <c r="AJ10" s="115"/>
      <c r="AK10" s="121" t="s">
        <v>54</v>
      </c>
      <c r="AL10" s="115"/>
      <c r="AM10" s="121" t="s">
        <v>55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7718</v>
      </c>
      <c r="J12" s="53">
        <v>299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1980</v>
      </c>
      <c r="T12" s="53">
        <v>160</v>
      </c>
      <c r="U12" s="53">
        <v>662.75</v>
      </c>
      <c r="V12" s="53">
        <v>109.175</v>
      </c>
      <c r="W12" s="53">
        <v>3691.05</v>
      </c>
      <c r="X12" s="53">
        <v>35</v>
      </c>
      <c r="Y12" s="53">
        <v>5211.1019235701397</v>
      </c>
      <c r="Z12" s="53">
        <v>576.33499999999992</v>
      </c>
      <c r="AA12" s="53">
        <v>0</v>
      </c>
      <c r="AB12" s="53">
        <v>0</v>
      </c>
      <c r="AC12" s="53">
        <v>2657.1991525423728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21920.101076112511</v>
      </c>
      <c r="AP12" s="54">
        <f>SUMIF($C$11:$AN$11,"I.Mad",C12:AN12)</f>
        <v>1179.5099999999998</v>
      </c>
      <c r="AQ12" s="54">
        <f>SUM(AO12:AP12)</f>
        <v>23099.611076112509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33</v>
      </c>
      <c r="J13" s="55">
        <v>13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13</v>
      </c>
      <c r="T13" s="55">
        <v>2</v>
      </c>
      <c r="U13" s="55">
        <v>3</v>
      </c>
      <c r="V13" s="55">
        <v>1</v>
      </c>
      <c r="W13" s="55">
        <v>23</v>
      </c>
      <c r="X13" s="55">
        <v>1</v>
      </c>
      <c r="Y13" s="55">
        <v>45</v>
      </c>
      <c r="Z13" s="55">
        <v>9</v>
      </c>
      <c r="AA13" s="55" t="s">
        <v>20</v>
      </c>
      <c r="AB13" s="55" t="s">
        <v>20</v>
      </c>
      <c r="AC13" s="55">
        <v>17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134</v>
      </c>
      <c r="AP13" s="54">
        <f>SUMIF($C$11:$AN$11,"I.Mad",C13:AN13)</f>
        <v>26</v>
      </c>
      <c r="AQ13" s="54">
        <f>SUM(AO13:AP13)</f>
        <v>160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1</v>
      </c>
      <c r="J14" s="55" t="s">
        <v>65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6</v>
      </c>
      <c r="T14" s="55">
        <v>1</v>
      </c>
      <c r="U14" s="55">
        <v>2</v>
      </c>
      <c r="V14" s="55">
        <v>1</v>
      </c>
      <c r="W14" s="55">
        <v>7</v>
      </c>
      <c r="X14" s="55">
        <v>1</v>
      </c>
      <c r="Y14" s="55">
        <v>6</v>
      </c>
      <c r="Z14" s="55" t="s">
        <v>65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25</v>
      </c>
      <c r="AP14" s="54">
        <f>SUMIF($C$11:$AN$11,"I.Mad",C14:AN14)</f>
        <v>3</v>
      </c>
      <c r="AQ14" s="54">
        <f>SUM(AO14:AP14)</f>
        <v>28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1.1235955056179776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0.6738103587821378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 t="s">
        <v>20</v>
      </c>
      <c r="AA15" s="55" t="s">
        <v>20</v>
      </c>
      <c r="AB15" s="55" t="s">
        <v>20</v>
      </c>
      <c r="AC15" s="55">
        <v>36.468366730314152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13.5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14</v>
      </c>
      <c r="T16" s="61">
        <v>14</v>
      </c>
      <c r="U16" s="61">
        <v>13</v>
      </c>
      <c r="V16" s="61">
        <v>13.5</v>
      </c>
      <c r="W16" s="61">
        <v>14</v>
      </c>
      <c r="X16" s="61">
        <v>13</v>
      </c>
      <c r="Y16" s="61">
        <v>13.5</v>
      </c>
      <c r="Z16" s="61" t="s">
        <v>20</v>
      </c>
      <c r="AA16" s="61" t="s">
        <v>20</v>
      </c>
      <c r="AB16" s="61" t="s">
        <v>20</v>
      </c>
      <c r="AC16" s="61" t="s">
        <v>66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28</v>
      </c>
      <c r="J25" s="74"/>
      <c r="K25" s="74"/>
      <c r="L25" s="58"/>
      <c r="M25" s="58"/>
      <c r="N25" s="58"/>
      <c r="O25" s="58"/>
      <c r="P25" s="58"/>
      <c r="Q25" s="74"/>
      <c r="R25" s="74"/>
      <c r="S25" s="58"/>
      <c r="T25" s="58"/>
      <c r="U25" s="74">
        <v>17.25</v>
      </c>
      <c r="V25" s="58">
        <v>0.82499999999999996</v>
      </c>
      <c r="W25" s="58">
        <v>783.95</v>
      </c>
      <c r="X25" s="58">
        <v>15</v>
      </c>
      <c r="Y25" s="74">
        <v>43.143076429859541</v>
      </c>
      <c r="Z25" s="74"/>
      <c r="AA25" s="58"/>
      <c r="AB25" s="58"/>
      <c r="AC25" s="58">
        <v>7.3728813559322033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879.71595778579183</v>
      </c>
      <c r="AP25" s="54">
        <f t="shared" ref="AP25:AP37" si="2">SUMIF($C$11:$AN$11,"I.Mad",C25:AN25)</f>
        <v>15.824999999999999</v>
      </c>
      <c r="AQ25" s="58">
        <f>SUM(AO25:AP25)</f>
        <v>895.54095778579187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>
        <v>10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10</v>
      </c>
      <c r="AP30" s="54">
        <f t="shared" si="2"/>
        <v>0</v>
      </c>
      <c r="AQ30" s="58">
        <f t="shared" si="0"/>
        <v>10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7746</v>
      </c>
      <c r="J38" s="58">
        <f t="shared" si="3"/>
        <v>299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1980</v>
      </c>
      <c r="T38" s="58">
        <f t="shared" si="3"/>
        <v>160</v>
      </c>
      <c r="U38" s="58">
        <f>+SUM(U12,U18,U24:U37)</f>
        <v>680</v>
      </c>
      <c r="V38" s="58">
        <f t="shared" si="3"/>
        <v>110</v>
      </c>
      <c r="W38" s="58">
        <f t="shared" si="3"/>
        <v>4475</v>
      </c>
      <c r="X38" s="58">
        <f t="shared" si="3"/>
        <v>50</v>
      </c>
      <c r="Y38" s="58">
        <f>+SUM(Y12,Y18,Y24:Y37)</f>
        <v>5254.244999999999</v>
      </c>
      <c r="Z38" s="58">
        <f>+SUM(Z12,Z18,Z24:Z37)</f>
        <v>576.33499999999992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2674.5720338983051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22809.817033898304</v>
      </c>
      <c r="AP38" s="58">
        <f>SUM(AP12,AP18,AP24:AP37)</f>
        <v>1195.3349999999998</v>
      </c>
      <c r="AQ38" s="58">
        <f>SUM(AO38:AP38)</f>
        <v>24005.152033898303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17.2</v>
      </c>
      <c r="H39" s="60"/>
      <c r="I39" s="93">
        <v>18.2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16.100000000000001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2016-06-27T18:06:08Z</dcterms:modified>
</cp:coreProperties>
</file>